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BAA515E3-1248-4A70-A927-BA51F72AB766}" xr6:coauthVersionLast="47" xr6:coauthVersionMax="47" xr10:uidLastSave="{00000000-0000-0000-0000-000000000000}"/>
  <bookViews>
    <workbookView xWindow="11250" yWindow="510" windowWidth="15840" windowHeight="14610" xr2:uid="{00000000-000D-0000-FFFF-FFFF00000000}"/>
  </bookViews>
  <sheets>
    <sheet name="出勤簿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C38" i="1" s="1"/>
  <c r="B37" i="1"/>
  <c r="C37" i="1" s="1"/>
  <c r="B36" i="1"/>
  <c r="C36" i="1" s="1"/>
  <c r="A38" i="1"/>
  <c r="A37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36" i="1"/>
  <c r="A35" i="1"/>
  <c r="A34" i="1"/>
  <c r="A33" i="1"/>
  <c r="A32" i="1"/>
  <c r="A31" i="1"/>
  <c r="A30" i="1"/>
  <c r="B34" i="1"/>
  <c r="C34" i="1" s="1"/>
  <c r="B35" i="1"/>
  <c r="C35" i="1" s="1"/>
  <c r="B33" i="1"/>
  <c r="C33" i="1" s="1"/>
  <c r="B32" i="1"/>
  <c r="C32" i="1" s="1"/>
  <c r="B31" i="1"/>
  <c r="C31" i="1" s="1"/>
  <c r="B30" i="1"/>
  <c r="C30" i="1" s="1"/>
  <c r="A28" i="1"/>
  <c r="A29" i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 l="1"/>
  <c r="C8" i="1" s="1"/>
  <c r="A8" i="1"/>
</calcChain>
</file>

<file path=xl/sharedStrings.xml><?xml version="1.0" encoding="utf-8"?>
<sst xmlns="http://schemas.openxmlformats.org/spreadsheetml/2006/main" count="27" uniqueCount="26">
  <si>
    <t>社員No</t>
    <rPh sb="0" eb="2">
      <t>シャイン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</si>
  <si>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</si>
  <si>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</si>
  <si>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</si>
  <si>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</si>
  <si>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勤務時間</t>
    <rPh sb="0" eb="2">
      <t>キンム</t>
    </rPh>
    <rPh sb="2" eb="4">
      <t>ジカン</t>
    </rPh>
    <phoneticPr fontId="1"/>
  </si>
  <si>
    <t>休日深夜
残業時間</t>
    <rPh sb="0" eb="2">
      <t>キュウジツ</t>
    </rPh>
    <rPh sb="2" eb="4">
      <t>シンヤ</t>
    </rPh>
    <rPh sb="5" eb="7">
      <t>ザンギョウ</t>
    </rPh>
    <rPh sb="7" eb="9">
      <t>ジカン</t>
    </rPh>
    <phoneticPr fontId="1"/>
  </si>
  <si>
    <t>休日
労働時間</t>
    <rPh sb="0" eb="2">
      <t>キュウジツ</t>
    </rPh>
    <rPh sb="3" eb="5">
      <t>ロウドウ</t>
    </rPh>
    <rPh sb="5" eb="7">
      <t>ジカン</t>
    </rPh>
    <phoneticPr fontId="1"/>
  </si>
  <si>
    <t>深夜残業
時間</t>
    <rPh sb="0" eb="2">
      <t>シンヤ</t>
    </rPh>
    <rPh sb="2" eb="4">
      <t>ザンギョウ</t>
    </rPh>
    <rPh sb="5" eb="7">
      <t>ジカン</t>
    </rPh>
    <phoneticPr fontId="1"/>
  </si>
  <si>
    <t>深夜
残業時間</t>
    <rPh sb="0" eb="2">
      <t>シンヤ</t>
    </rPh>
    <rPh sb="3" eb="5">
      <t>ザンギョウ</t>
    </rPh>
    <rPh sb="5" eb="7">
      <t>ジカン</t>
    </rPh>
    <phoneticPr fontId="1"/>
  </si>
  <si>
    <t>通常
残業時間</t>
    <rPh sb="0" eb="2">
      <t>ツウジョウ</t>
    </rPh>
    <rPh sb="3" eb="5">
      <t>ザンギョウ</t>
    </rPh>
    <rPh sb="5" eb="7">
      <t>ジカン</t>
    </rPh>
    <phoneticPr fontId="1"/>
  </si>
  <si>
    <t>始業
時間</t>
    <rPh sb="0" eb="2">
      <t>シギョウ</t>
    </rPh>
    <rPh sb="3" eb="5">
      <t>ジカン</t>
    </rPh>
    <phoneticPr fontId="1"/>
  </si>
  <si>
    <t>終業
時間</t>
    <rPh sb="0" eb="2">
      <t>シュウギョウ</t>
    </rPh>
    <rPh sb="3" eb="5">
      <t>ジカン</t>
    </rPh>
    <phoneticPr fontId="1"/>
  </si>
  <si>
    <t>休憩
時間</t>
    <rPh sb="0" eb="2">
      <t>キュウケイ</t>
    </rPh>
    <rPh sb="3" eb="5">
      <t>ジカン</t>
    </rPh>
    <phoneticPr fontId="1"/>
  </si>
  <si>
    <t>勤務
時間</t>
    <rPh sb="0" eb="2">
      <t>キンム</t>
    </rPh>
    <rPh sb="3" eb="5">
      <t>ジカン</t>
    </rPh>
    <phoneticPr fontId="1"/>
  </si>
  <si>
    <t>備考</t>
    <rPh sb="0" eb="2">
      <t>ビコウ</t>
    </rPh>
    <phoneticPr fontId="1"/>
  </si>
  <si>
    <t>要出勤日数</t>
    <rPh sb="0" eb="1">
      <t>ヨウ</t>
    </rPh>
    <rPh sb="1" eb="3">
      <t>シュッキン</t>
    </rPh>
    <rPh sb="3" eb="5">
      <t>ニッスウ</t>
    </rPh>
    <phoneticPr fontId="1"/>
  </si>
  <si>
    <t>出勤日数</t>
    <rPh sb="0" eb="2">
      <t>シュッキン</t>
    </rPh>
    <rPh sb="2" eb="4">
      <t>ニッスウ</t>
    </rPh>
    <phoneticPr fontId="1"/>
  </si>
  <si>
    <t>通常残業
時間</t>
    <rPh sb="0" eb="2">
      <t>ツウジョウ</t>
    </rPh>
    <rPh sb="2" eb="4">
      <t>ザンギョウ</t>
    </rPh>
    <rPh sb="5" eb="7">
      <t>ジカン</t>
    </rPh>
    <phoneticPr fontId="1"/>
  </si>
  <si>
    <t>休日労働
時間</t>
    <rPh sb="0" eb="2">
      <t>キュウジツ</t>
    </rPh>
    <rPh sb="2" eb="4">
      <t>ロウドウ</t>
    </rPh>
    <rPh sb="5" eb="7">
      <t>ジカン</t>
    </rPh>
    <phoneticPr fontId="1"/>
  </si>
  <si>
    <t>欠勤日数</t>
    <rPh sb="0" eb="2">
      <t>ケッキン</t>
    </rPh>
    <rPh sb="2" eb="4">
      <t>ニッスウ</t>
    </rPh>
    <phoneticPr fontId="1"/>
  </si>
  <si>
    <t>遅刻日数</t>
    <rPh sb="0" eb="2">
      <t>チコク</t>
    </rPh>
    <rPh sb="2" eb="4">
      <t>ニッスウ</t>
    </rPh>
    <phoneticPr fontId="1"/>
  </si>
  <si>
    <t>早退日数</t>
    <rPh sb="0" eb="2">
      <t>ソウタイ</t>
    </rPh>
    <rPh sb="2" eb="4">
      <t>ニッスウ</t>
    </rPh>
    <phoneticPr fontId="1"/>
  </si>
  <si>
    <t>休出日数</t>
    <rPh sb="0" eb="2">
      <t>キュウシュツ</t>
    </rPh>
    <rPh sb="2" eb="4">
      <t>ニッスウ</t>
    </rPh>
    <phoneticPr fontId="1"/>
  </si>
  <si>
    <t>勤怠表</t>
    <rPh sb="0" eb="2">
      <t>キンタイ</t>
    </rPh>
    <rPh sb="2" eb="3">
      <t>ヒョウ</t>
    </rPh>
    <phoneticPr fontId="1"/>
  </si>
  <si>
    <t>有給休暇</t>
    <rPh sb="0" eb="2">
      <t>ユウキュウ</t>
    </rPh>
    <rPh sb="2" eb="4">
      <t>キュウカ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</si>
</sst>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度&quot;;@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6EBF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showGridLines="0" tabSelected="1" zoomScaleNormal="100" zoomScaleSheetLayoutView="100" workbookViewId="0">
      <selection sqref="A1:E1"/>
    </sheetView>
  </sheetViews>
  <sheetFormatPr defaultColWidth="3.5" defaultRowHeight="18.75" customHeight="1" x14ac:dyDescent="0.25"/>
  <cols>
    <col min="1" max="3" width="3.5" style="1"/>
    <col min="23" max="23" width="3.5" customWidth="1"/>
    <col min="29" max="29" width="11.125" bestFit="1" customWidth="1"/>
  </cols>
  <sheetData>
    <row r="1" spans="1:29" ht="20.25" customHeight="1" x14ac:dyDescent="0.25">
      <c r="A1" s="15">
        <v>45153</v>
      </c>
      <c r="B1" s="15"/>
      <c r="C1" s="15"/>
      <c r="D1" s="15"/>
      <c r="E1" s="15"/>
      <c r="F1" s="3" t="s">
        <v>24</v>
      </c>
      <c r="G1" s="4"/>
      <c r="H1" s="4"/>
      <c r="I1" s="4"/>
      <c r="J1" s="2"/>
      <c r="K1" s="2"/>
      <c r="L1" s="2"/>
    </row>
    <row r="2" spans="1:29" ht="26.25" customHeight="1" x14ac:dyDescent="0.25">
      <c r="I2" s="2"/>
      <c r="K2" s="12" t="s">
        <v>16</v>
      </c>
      <c r="L2" s="12"/>
      <c r="M2" s="12" t="s">
        <v>17</v>
      </c>
      <c r="N2" s="12"/>
      <c r="O2" s="12" t="s">
        <v>20</v>
      </c>
      <c r="P2" s="12"/>
      <c r="Q2" s="12" t="s">
        <v>21</v>
      </c>
      <c r="R2" s="12"/>
      <c r="S2" s="12" t="s">
        <v>22</v>
      </c>
      <c r="T2" s="12"/>
      <c r="U2" s="12" t="s">
        <v>23</v>
      </c>
      <c r="V2" s="12"/>
      <c r="W2" s="14" t="s">
        <v>25</v>
      </c>
      <c r="X2" s="14"/>
    </row>
    <row r="3" spans="1:29" ht="26.25" customHeight="1" x14ac:dyDescent="0.25">
      <c r="A3" s="19" t="s">
        <v>0</v>
      </c>
      <c r="B3" s="20"/>
      <c r="C3" s="16"/>
      <c r="D3" s="17"/>
      <c r="E3" s="17"/>
      <c r="F3" s="17"/>
      <c r="G3" s="17"/>
      <c r="H3" s="17"/>
      <c r="I3" s="18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2"/>
      <c r="X3" s="12"/>
    </row>
    <row r="4" spans="1:29" ht="26.25" customHeight="1" x14ac:dyDescent="0.25">
      <c r="A4" s="19" t="s">
        <v>1</v>
      </c>
      <c r="B4" s="20"/>
      <c r="C4" s="16"/>
      <c r="D4" s="17"/>
      <c r="E4" s="17"/>
      <c r="F4" s="17"/>
      <c r="G4" s="17"/>
      <c r="H4" s="17"/>
      <c r="I4" s="18"/>
      <c r="K4" s="12" t="s">
        <v>5</v>
      </c>
      <c r="L4" s="12"/>
      <c r="M4" s="13" t="s">
        <v>18</v>
      </c>
      <c r="N4" s="12"/>
      <c r="O4" s="13" t="s">
        <v>8</v>
      </c>
      <c r="P4" s="12"/>
      <c r="Q4" s="13" t="s">
        <v>19</v>
      </c>
      <c r="R4" s="12"/>
      <c r="S4" s="13" t="s">
        <v>6</v>
      </c>
      <c r="T4" s="12"/>
      <c r="U4" s="13"/>
      <c r="V4" s="12"/>
      <c r="W4" s="13"/>
      <c r="X4" s="12"/>
    </row>
    <row r="5" spans="1:29" ht="26.25" customHeight="1" x14ac:dyDescent="0.25">
      <c r="A5" s="6"/>
      <c r="B5" s="8"/>
      <c r="D5" s="1"/>
      <c r="E5" s="1"/>
      <c r="F5" s="1"/>
      <c r="G5" s="5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9" ht="15" customHeight="1" x14ac:dyDescent="0.25">
      <c r="G6" s="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AC6" s="10"/>
    </row>
    <row r="7" spans="1:29" ht="32.25" customHeight="1" x14ac:dyDescent="0.25">
      <c r="A7" s="21" t="s">
        <v>2</v>
      </c>
      <c r="B7" s="21" t="s">
        <v>3</v>
      </c>
      <c r="C7" s="21" t="s">
        <v>4</v>
      </c>
      <c r="D7" s="22" t="s">
        <v>11</v>
      </c>
      <c r="E7" s="23"/>
      <c r="F7" s="22" t="s">
        <v>12</v>
      </c>
      <c r="G7" s="23"/>
      <c r="H7" s="22" t="s">
        <v>13</v>
      </c>
      <c r="I7" s="23"/>
      <c r="J7" s="22" t="s">
        <v>14</v>
      </c>
      <c r="K7" s="23"/>
      <c r="L7" s="22" t="s">
        <v>10</v>
      </c>
      <c r="M7" s="23"/>
      <c r="N7" s="22" t="s">
        <v>9</v>
      </c>
      <c r="O7" s="23"/>
      <c r="P7" s="22" t="s">
        <v>7</v>
      </c>
      <c r="Q7" s="23"/>
      <c r="R7" s="22" t="s">
        <v>6</v>
      </c>
      <c r="S7" s="23"/>
      <c r="T7" s="24" t="s">
        <v>15</v>
      </c>
      <c r="U7" s="24"/>
      <c r="V7" s="24"/>
      <c r="W7" s="24"/>
      <c r="X7" s="24"/>
      <c r="AA7" s="10"/>
    </row>
    <row r="8" spans="1:29" ht="18" customHeight="1" x14ac:dyDescent="0.25">
      <c r="A8" s="9">
        <f>MONTH(A1)</f>
        <v>8</v>
      </c>
      <c r="B8" s="9">
        <f>DAY(A1)</f>
        <v>15</v>
      </c>
      <c r="C8" s="9" t="str">
        <f>TEXT(B8,"aaa")</f>
        <v>日</v>
      </c>
      <c r="D8" s="25"/>
      <c r="E8" s="25"/>
      <c r="F8" s="25"/>
      <c r="G8" s="25"/>
      <c r="H8" s="25"/>
      <c r="I8" s="25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AA8" s="10"/>
    </row>
    <row r="9" spans="1:29" ht="18" customHeight="1" x14ac:dyDescent="0.25">
      <c r="A9" s="9">
        <f>MONTH(A1+1)</f>
        <v>8</v>
      </c>
      <c r="B9" s="9">
        <f>DAY(A1+1)</f>
        <v>16</v>
      </c>
      <c r="C9" s="9" t="str">
        <f t="shared" ref="C9:C38" si="0">TEXT(B9,"aaa")</f>
        <v>月</v>
      </c>
      <c r="D9" s="25"/>
      <c r="E9" s="25"/>
      <c r="F9" s="25"/>
      <c r="G9" s="25"/>
      <c r="H9" s="25"/>
      <c r="I9" s="25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9" ht="18" customHeight="1" x14ac:dyDescent="0.25">
      <c r="A10" s="9">
        <f>MONTH(A1+2)</f>
        <v>8</v>
      </c>
      <c r="B10" s="9">
        <f>DAY(A1+2)</f>
        <v>17</v>
      </c>
      <c r="C10" s="9" t="str">
        <f t="shared" si="0"/>
        <v>火</v>
      </c>
      <c r="D10" s="25"/>
      <c r="E10" s="25"/>
      <c r="F10" s="25"/>
      <c r="G10" s="25"/>
      <c r="H10" s="25"/>
      <c r="I10" s="25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9" ht="18" customHeight="1" x14ac:dyDescent="0.25">
      <c r="A11" s="9">
        <f>MONTH(A1+3)</f>
        <v>8</v>
      </c>
      <c r="B11" s="9">
        <f>DAY(A1+3)</f>
        <v>18</v>
      </c>
      <c r="C11" s="9" t="str">
        <f t="shared" si="0"/>
        <v>水</v>
      </c>
      <c r="D11" s="25"/>
      <c r="E11" s="25"/>
      <c r="F11" s="25"/>
      <c r="G11" s="25"/>
      <c r="H11" s="25"/>
      <c r="I11" s="25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9" ht="18" customHeight="1" x14ac:dyDescent="0.25">
      <c r="A12" s="9">
        <f>MONTH(A1+4)</f>
        <v>8</v>
      </c>
      <c r="B12" s="9">
        <f>DAY(A1+4)</f>
        <v>19</v>
      </c>
      <c r="C12" s="9" t="str">
        <f t="shared" si="0"/>
        <v>木</v>
      </c>
      <c r="D12" s="25"/>
      <c r="E12" s="25"/>
      <c r="F12" s="25"/>
      <c r="G12" s="25"/>
      <c r="H12" s="25"/>
      <c r="I12" s="25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9" ht="18" customHeight="1" x14ac:dyDescent="0.25">
      <c r="A13" s="9">
        <f>MONTH(A1+5)</f>
        <v>8</v>
      </c>
      <c r="B13" s="9">
        <f>DAY(A1+5)</f>
        <v>20</v>
      </c>
      <c r="C13" s="9" t="str">
        <f t="shared" si="0"/>
        <v>金</v>
      </c>
      <c r="D13" s="25"/>
      <c r="E13" s="25"/>
      <c r="F13" s="25"/>
      <c r="G13" s="25"/>
      <c r="H13" s="25"/>
      <c r="I13" s="25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9" ht="18" customHeight="1" x14ac:dyDescent="0.25">
      <c r="A14" s="9">
        <f>MONTH(A1+6)</f>
        <v>8</v>
      </c>
      <c r="B14" s="9">
        <f>DAY(A1+6)</f>
        <v>21</v>
      </c>
      <c r="C14" s="9" t="str">
        <f t="shared" si="0"/>
        <v>土</v>
      </c>
      <c r="D14" s="25"/>
      <c r="E14" s="25"/>
      <c r="F14" s="25"/>
      <c r="G14" s="25"/>
      <c r="H14" s="25"/>
      <c r="I14" s="25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9" ht="18" customHeight="1" x14ac:dyDescent="0.25">
      <c r="A15" s="9">
        <f>MONTH(A1+7)</f>
        <v>8</v>
      </c>
      <c r="B15" s="9">
        <f>DAY(A1+7)</f>
        <v>22</v>
      </c>
      <c r="C15" s="9" t="str">
        <f t="shared" si="0"/>
        <v>日</v>
      </c>
      <c r="D15" s="25"/>
      <c r="E15" s="25"/>
      <c r="F15" s="25"/>
      <c r="G15" s="25"/>
      <c r="H15" s="25"/>
      <c r="I15" s="25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9" ht="18" customHeight="1" x14ac:dyDescent="0.25">
      <c r="A16" s="9">
        <f>MONTH(A1+8)</f>
        <v>8</v>
      </c>
      <c r="B16" s="9">
        <f>DAY(A1+8)</f>
        <v>23</v>
      </c>
      <c r="C16" s="9" t="str">
        <f t="shared" si="0"/>
        <v>月</v>
      </c>
      <c r="D16" s="25"/>
      <c r="E16" s="25"/>
      <c r="F16" s="25"/>
      <c r="G16" s="25"/>
      <c r="H16" s="25"/>
      <c r="I16" s="25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8" customHeight="1" x14ac:dyDescent="0.25">
      <c r="A17" s="9">
        <f>MONTH(A1+9)</f>
        <v>8</v>
      </c>
      <c r="B17" s="9">
        <f>DAY(A1+9)</f>
        <v>24</v>
      </c>
      <c r="C17" s="9" t="str">
        <f t="shared" si="0"/>
        <v>火</v>
      </c>
      <c r="D17" s="25"/>
      <c r="E17" s="25"/>
      <c r="F17" s="25"/>
      <c r="G17" s="25"/>
      <c r="H17" s="25"/>
      <c r="I17" s="25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8" customHeight="1" x14ac:dyDescent="0.25">
      <c r="A18" s="9">
        <f>MONTH(A1+10)</f>
        <v>8</v>
      </c>
      <c r="B18" s="9">
        <f>DAY(A1+10)</f>
        <v>25</v>
      </c>
      <c r="C18" s="9" t="str">
        <f t="shared" si="0"/>
        <v>水</v>
      </c>
      <c r="D18" s="25"/>
      <c r="E18" s="25"/>
      <c r="F18" s="25"/>
      <c r="G18" s="25"/>
      <c r="H18" s="25"/>
      <c r="I18" s="25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8" customHeight="1" x14ac:dyDescent="0.25">
      <c r="A19" s="9">
        <f>MONTH(A1+11)</f>
        <v>8</v>
      </c>
      <c r="B19" s="9">
        <f>DAY(A1+11)</f>
        <v>26</v>
      </c>
      <c r="C19" s="9" t="str">
        <f t="shared" si="0"/>
        <v>木</v>
      </c>
      <c r="D19" s="25"/>
      <c r="E19" s="25"/>
      <c r="F19" s="25"/>
      <c r="G19" s="25"/>
      <c r="H19" s="25"/>
      <c r="I19" s="25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8" customHeight="1" x14ac:dyDescent="0.25">
      <c r="A20" s="9">
        <f>MONTH(A1+12)</f>
        <v>8</v>
      </c>
      <c r="B20" s="9">
        <f>DAY(A1+12)</f>
        <v>27</v>
      </c>
      <c r="C20" s="9" t="str">
        <f t="shared" si="0"/>
        <v>金</v>
      </c>
      <c r="D20" s="25"/>
      <c r="E20" s="25"/>
      <c r="F20" s="25"/>
      <c r="G20" s="25"/>
      <c r="H20" s="25"/>
      <c r="I20" s="25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8" customHeight="1" x14ac:dyDescent="0.25">
      <c r="A21" s="9">
        <f>MONTH(A1+13)</f>
        <v>8</v>
      </c>
      <c r="B21" s="9">
        <f>DAY(A1+13)</f>
        <v>28</v>
      </c>
      <c r="C21" s="9" t="str">
        <f t="shared" si="0"/>
        <v>土</v>
      </c>
      <c r="D21" s="25"/>
      <c r="E21" s="25"/>
      <c r="F21" s="25"/>
      <c r="G21" s="25"/>
      <c r="H21" s="25"/>
      <c r="I21" s="25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8" customHeight="1" x14ac:dyDescent="0.25">
      <c r="A22" s="9">
        <f>MONTH(A1+14)</f>
        <v>8</v>
      </c>
      <c r="B22" s="9">
        <f>DAY(A1+14)</f>
        <v>29</v>
      </c>
      <c r="C22" s="9" t="str">
        <f t="shared" si="0"/>
        <v>日</v>
      </c>
      <c r="D22" s="25"/>
      <c r="E22" s="25"/>
      <c r="F22" s="25"/>
      <c r="G22" s="25"/>
      <c r="H22" s="25"/>
      <c r="I22" s="25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8" customHeight="1" x14ac:dyDescent="0.25">
      <c r="A23" s="9">
        <f>MONTH(A1+15)</f>
        <v>8</v>
      </c>
      <c r="B23" s="9">
        <f>DAY(A1+15)</f>
        <v>30</v>
      </c>
      <c r="C23" s="9" t="str">
        <f t="shared" si="0"/>
        <v>月</v>
      </c>
      <c r="D23" s="25"/>
      <c r="E23" s="25"/>
      <c r="F23" s="25"/>
      <c r="G23" s="25"/>
      <c r="H23" s="25"/>
      <c r="I23" s="25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8" customHeight="1" x14ac:dyDescent="0.25">
      <c r="A24" s="9">
        <f>MONTH(A1+16)</f>
        <v>8</v>
      </c>
      <c r="B24" s="9">
        <f>DAY(A1+16)</f>
        <v>31</v>
      </c>
      <c r="C24" s="9" t="str">
        <f t="shared" si="0"/>
        <v>火</v>
      </c>
      <c r="D24" s="25"/>
      <c r="E24" s="25"/>
      <c r="F24" s="25"/>
      <c r="G24" s="25"/>
      <c r="H24" s="25"/>
      <c r="I24" s="25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8" customHeight="1" x14ac:dyDescent="0.25">
      <c r="A25" s="9">
        <f>MONTH(A1+17)</f>
        <v>9</v>
      </c>
      <c r="B25" s="9">
        <f>DAY(A1+17)</f>
        <v>1</v>
      </c>
      <c r="C25" s="9" t="str">
        <f t="shared" si="0"/>
        <v>日</v>
      </c>
      <c r="D25" s="25"/>
      <c r="E25" s="25"/>
      <c r="F25" s="25"/>
      <c r="G25" s="25"/>
      <c r="H25" s="25"/>
      <c r="I25" s="25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8" customHeight="1" x14ac:dyDescent="0.25">
      <c r="A26" s="9">
        <f>MONTH(A1+18)</f>
        <v>9</v>
      </c>
      <c r="B26" s="9">
        <f>DAY(A1+18)</f>
        <v>2</v>
      </c>
      <c r="C26" s="9" t="str">
        <f t="shared" si="0"/>
        <v>月</v>
      </c>
      <c r="D26" s="25"/>
      <c r="E26" s="25"/>
      <c r="F26" s="25"/>
      <c r="G26" s="25"/>
      <c r="H26" s="25"/>
      <c r="I26" s="25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8" customHeight="1" x14ac:dyDescent="0.25">
      <c r="A27" s="9">
        <f>MONTH(A1+19)</f>
        <v>9</v>
      </c>
      <c r="B27" s="9">
        <f>DAY(A1+19)</f>
        <v>3</v>
      </c>
      <c r="C27" s="9" t="str">
        <f t="shared" si="0"/>
        <v>火</v>
      </c>
      <c r="D27" s="25"/>
      <c r="E27" s="25"/>
      <c r="F27" s="25"/>
      <c r="G27" s="25"/>
      <c r="H27" s="25"/>
      <c r="I27" s="25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8" customHeight="1" x14ac:dyDescent="0.25">
      <c r="A28" s="9">
        <f>MONTH(A1+20)</f>
        <v>9</v>
      </c>
      <c r="B28" s="9">
        <f>DAY(A1+20)</f>
        <v>4</v>
      </c>
      <c r="C28" s="9" t="str">
        <f t="shared" si="0"/>
        <v>水</v>
      </c>
      <c r="D28" s="25"/>
      <c r="E28" s="25"/>
      <c r="F28" s="25"/>
      <c r="G28" s="25"/>
      <c r="H28" s="25"/>
      <c r="I28" s="25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8" customHeight="1" x14ac:dyDescent="0.25">
      <c r="A29" s="9">
        <f>MONTH(A1+21)</f>
        <v>9</v>
      </c>
      <c r="B29" s="9">
        <f>DAY(A1+21)</f>
        <v>5</v>
      </c>
      <c r="C29" s="9" t="str">
        <f t="shared" si="0"/>
        <v>木</v>
      </c>
      <c r="D29" s="25"/>
      <c r="E29" s="25"/>
      <c r="F29" s="25"/>
      <c r="G29" s="25"/>
      <c r="H29" s="25"/>
      <c r="I29" s="25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8" customHeight="1" x14ac:dyDescent="0.25">
      <c r="A30" s="9">
        <f>MONTH(A1+22)</f>
        <v>9</v>
      </c>
      <c r="B30" s="9">
        <f>DAY(A1+22)</f>
        <v>6</v>
      </c>
      <c r="C30" s="9" t="str">
        <f t="shared" si="0"/>
        <v>金</v>
      </c>
      <c r="D30" s="25"/>
      <c r="E30" s="25"/>
      <c r="F30" s="25"/>
      <c r="G30" s="25"/>
      <c r="H30" s="25"/>
      <c r="I30" s="25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8" customHeight="1" x14ac:dyDescent="0.25">
      <c r="A31" s="9">
        <f>MONTH(A1+22)</f>
        <v>9</v>
      </c>
      <c r="B31" s="9">
        <f>DAY(A1+23)</f>
        <v>7</v>
      </c>
      <c r="C31" s="9" t="str">
        <f t="shared" si="0"/>
        <v>土</v>
      </c>
      <c r="D31" s="25"/>
      <c r="E31" s="25"/>
      <c r="F31" s="25"/>
      <c r="G31" s="25"/>
      <c r="H31" s="25"/>
      <c r="I31" s="25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18" customHeight="1" x14ac:dyDescent="0.25">
      <c r="A32" s="9">
        <f>MONTH(A1+22)</f>
        <v>9</v>
      </c>
      <c r="B32" s="9">
        <f>DAY(A1+24)</f>
        <v>8</v>
      </c>
      <c r="C32" s="9" t="str">
        <f t="shared" si="0"/>
        <v>日</v>
      </c>
      <c r="D32" s="25"/>
      <c r="E32" s="25"/>
      <c r="F32" s="25"/>
      <c r="G32" s="25"/>
      <c r="H32" s="25"/>
      <c r="I32" s="25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8" customHeight="1" x14ac:dyDescent="0.25">
      <c r="A33" s="9">
        <f>MONTH(A1+22)</f>
        <v>9</v>
      </c>
      <c r="B33" s="9">
        <f>DAY(A1+25)</f>
        <v>9</v>
      </c>
      <c r="C33" s="9" t="str">
        <f t="shared" si="0"/>
        <v>月</v>
      </c>
      <c r="D33" s="25"/>
      <c r="E33" s="25"/>
      <c r="F33" s="25"/>
      <c r="G33" s="25"/>
      <c r="H33" s="25"/>
      <c r="I33" s="25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8" customHeight="1" x14ac:dyDescent="0.25">
      <c r="A34" s="9">
        <f>MONTH(A1+22)</f>
        <v>9</v>
      </c>
      <c r="B34" s="9">
        <f>DAY(A1+26)</f>
        <v>10</v>
      </c>
      <c r="C34" s="9" t="str">
        <f t="shared" si="0"/>
        <v>火</v>
      </c>
      <c r="D34" s="25"/>
      <c r="E34" s="25"/>
      <c r="F34" s="25"/>
      <c r="G34" s="25"/>
      <c r="H34" s="25"/>
      <c r="I34" s="25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8" customHeight="1" x14ac:dyDescent="0.25">
      <c r="A35" s="9">
        <f>MONTH(A1+22)</f>
        <v>9</v>
      </c>
      <c r="B35" s="9">
        <f>DAY(A1+27)</f>
        <v>11</v>
      </c>
      <c r="C35" s="9" t="str">
        <f t="shared" si="0"/>
        <v>水</v>
      </c>
      <c r="D35" s="25"/>
      <c r="E35" s="25"/>
      <c r="F35" s="25"/>
      <c r="G35" s="25"/>
      <c r="H35" s="25"/>
      <c r="I35" s="25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8" customHeight="1" x14ac:dyDescent="0.25">
      <c r="A36" s="9">
        <f>MONTH(A1+22)</f>
        <v>9</v>
      </c>
      <c r="B36" s="9">
        <f>DAY(A1+28)</f>
        <v>12</v>
      </c>
      <c r="C36" s="9" t="str">
        <f t="shared" si="0"/>
        <v>木</v>
      </c>
      <c r="D36" s="25"/>
      <c r="E36" s="25"/>
      <c r="F36" s="25"/>
      <c r="G36" s="25"/>
      <c r="H36" s="25"/>
      <c r="I36" s="25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8" customHeight="1" x14ac:dyDescent="0.25">
      <c r="A37" s="9">
        <f>MONTH(A1+23)</f>
        <v>9</v>
      </c>
      <c r="B37" s="9">
        <f>DAY(A1+29)</f>
        <v>13</v>
      </c>
      <c r="C37" s="9" t="str">
        <f t="shared" si="0"/>
        <v>金</v>
      </c>
      <c r="D37" s="25"/>
      <c r="E37" s="25"/>
      <c r="F37" s="25"/>
      <c r="G37" s="25"/>
      <c r="H37" s="25"/>
      <c r="I37" s="25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8" customHeight="1" x14ac:dyDescent="0.25">
      <c r="A38" s="9">
        <f>MONTH(A1+24)</f>
        <v>9</v>
      </c>
      <c r="B38" s="9">
        <f>DAY(A1+30)</f>
        <v>14</v>
      </c>
      <c r="C38" s="9" t="str">
        <f t="shared" si="0"/>
        <v>土</v>
      </c>
      <c r="D38" s="25"/>
      <c r="E38" s="25"/>
      <c r="F38" s="25"/>
      <c r="G38" s="25"/>
      <c r="H38" s="25"/>
      <c r="I38" s="25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8.75" customHeigh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4" ht="18.75" customHeigh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.75" customHeight="1" x14ac:dyDescent="0.25">
      <c r="A41" s="6"/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</sheetData>
  <mergeCells count="321">
    <mergeCell ref="W2:X2"/>
    <mergeCell ref="W3:X3"/>
    <mergeCell ref="W4:X4"/>
    <mergeCell ref="W5:X5"/>
    <mergeCell ref="T7:X7"/>
    <mergeCell ref="T8:X8"/>
    <mergeCell ref="T9:X9"/>
    <mergeCell ref="T10:X10"/>
    <mergeCell ref="T11:X11"/>
    <mergeCell ref="D7:E7"/>
    <mergeCell ref="F7:G7"/>
    <mergeCell ref="D34:E34"/>
    <mergeCell ref="D32:E32"/>
    <mergeCell ref="F32:G32"/>
    <mergeCell ref="H32:I32"/>
    <mergeCell ref="J32:K32"/>
    <mergeCell ref="L32:M32"/>
    <mergeCell ref="N32:O32"/>
    <mergeCell ref="F34:G34"/>
    <mergeCell ref="D30:E30"/>
    <mergeCell ref="F30:G30"/>
    <mergeCell ref="H30:I30"/>
    <mergeCell ref="J30:K30"/>
    <mergeCell ref="L30:M30"/>
    <mergeCell ref="N30:O30"/>
    <mergeCell ref="D28:E28"/>
    <mergeCell ref="F28:G28"/>
    <mergeCell ref="H28:I28"/>
    <mergeCell ref="J28:K28"/>
    <mergeCell ref="L28:M28"/>
    <mergeCell ref="N28:O28"/>
    <mergeCell ref="D26:E26"/>
    <mergeCell ref="F26:G26"/>
    <mergeCell ref="H7:I7"/>
    <mergeCell ref="J7:K7"/>
    <mergeCell ref="L7:M7"/>
    <mergeCell ref="N7:O7"/>
    <mergeCell ref="P7:Q7"/>
    <mergeCell ref="R7:S7"/>
    <mergeCell ref="A1:E1"/>
    <mergeCell ref="K2:L2"/>
    <mergeCell ref="M2:N2"/>
    <mergeCell ref="K4:L4"/>
    <mergeCell ref="K3:L3"/>
    <mergeCell ref="M3:N3"/>
    <mergeCell ref="M4:N4"/>
    <mergeCell ref="C3:I3"/>
    <mergeCell ref="C4:I4"/>
    <mergeCell ref="O4:P4"/>
    <mergeCell ref="Q4:R4"/>
    <mergeCell ref="S4:T4"/>
    <mergeCell ref="O2:P2"/>
    <mergeCell ref="Q2:R2"/>
    <mergeCell ref="A3:B3"/>
    <mergeCell ref="A4:B4"/>
    <mergeCell ref="S2:T2"/>
    <mergeCell ref="U2:V2"/>
    <mergeCell ref="U4:V4"/>
    <mergeCell ref="K5:L5"/>
    <mergeCell ref="M5:N5"/>
    <mergeCell ref="O5:P5"/>
    <mergeCell ref="Q5:R5"/>
    <mergeCell ref="S5:T5"/>
    <mergeCell ref="U5:V5"/>
    <mergeCell ref="O3:P3"/>
    <mergeCell ref="Q3:R3"/>
    <mergeCell ref="S3:T3"/>
    <mergeCell ref="U3:V3"/>
    <mergeCell ref="D9:E9"/>
    <mergeCell ref="F9:G9"/>
    <mergeCell ref="H9:I9"/>
    <mergeCell ref="J9:K9"/>
    <mergeCell ref="L9:M9"/>
    <mergeCell ref="N9:O9"/>
    <mergeCell ref="P9:Q9"/>
    <mergeCell ref="R9:S9"/>
    <mergeCell ref="D8:E8"/>
    <mergeCell ref="F8:G8"/>
    <mergeCell ref="H8:I8"/>
    <mergeCell ref="J8:K8"/>
    <mergeCell ref="L8:M8"/>
    <mergeCell ref="N8:O8"/>
    <mergeCell ref="P8:Q8"/>
    <mergeCell ref="R8:S8"/>
    <mergeCell ref="D11:E11"/>
    <mergeCell ref="F11:G11"/>
    <mergeCell ref="H11:I11"/>
    <mergeCell ref="J11:K11"/>
    <mergeCell ref="L11:M11"/>
    <mergeCell ref="N11:O11"/>
    <mergeCell ref="P11:Q11"/>
    <mergeCell ref="R11:S11"/>
    <mergeCell ref="D10:E10"/>
    <mergeCell ref="F10:G10"/>
    <mergeCell ref="H10:I10"/>
    <mergeCell ref="J10:K10"/>
    <mergeCell ref="L10:M10"/>
    <mergeCell ref="N10:O10"/>
    <mergeCell ref="P10:Q10"/>
    <mergeCell ref="R10:S10"/>
    <mergeCell ref="D13:E13"/>
    <mergeCell ref="F13:G13"/>
    <mergeCell ref="H13:I13"/>
    <mergeCell ref="J13:K13"/>
    <mergeCell ref="L13:M13"/>
    <mergeCell ref="N13:O13"/>
    <mergeCell ref="P13:Q13"/>
    <mergeCell ref="R13:S13"/>
    <mergeCell ref="D12:E12"/>
    <mergeCell ref="F12:G12"/>
    <mergeCell ref="H12:I12"/>
    <mergeCell ref="J12:K12"/>
    <mergeCell ref="L12:M12"/>
    <mergeCell ref="N12:O12"/>
    <mergeCell ref="P12:Q12"/>
    <mergeCell ref="R12:S12"/>
    <mergeCell ref="T12:X12"/>
    <mergeCell ref="T13:X13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P14:Q14"/>
    <mergeCell ref="R14:S14"/>
    <mergeCell ref="T14:X14"/>
    <mergeCell ref="T15:X15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6:Q16"/>
    <mergeCell ref="R16:S16"/>
    <mergeCell ref="T16:X16"/>
    <mergeCell ref="T17:X17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8:Q18"/>
    <mergeCell ref="R18:S18"/>
    <mergeCell ref="T18:X18"/>
    <mergeCell ref="T19:X19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20:Q20"/>
    <mergeCell ref="R20:S20"/>
    <mergeCell ref="T20:X20"/>
    <mergeCell ref="T21:X21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2:Q22"/>
    <mergeCell ref="R22:S22"/>
    <mergeCell ref="T22:X22"/>
    <mergeCell ref="T23:X23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4:Q24"/>
    <mergeCell ref="R24:S24"/>
    <mergeCell ref="T24:X24"/>
    <mergeCell ref="T25:X25"/>
    <mergeCell ref="D27:E27"/>
    <mergeCell ref="F27:G27"/>
    <mergeCell ref="H27:I27"/>
    <mergeCell ref="J27:K27"/>
    <mergeCell ref="L27:M27"/>
    <mergeCell ref="N27:O27"/>
    <mergeCell ref="P27:Q27"/>
    <mergeCell ref="R27:S27"/>
    <mergeCell ref="H26:I26"/>
    <mergeCell ref="J26:K26"/>
    <mergeCell ref="L26:M26"/>
    <mergeCell ref="N26:O26"/>
    <mergeCell ref="P26:Q26"/>
    <mergeCell ref="R26:S26"/>
    <mergeCell ref="T26:X26"/>
    <mergeCell ref="T27:X27"/>
    <mergeCell ref="D29:E29"/>
    <mergeCell ref="F29:G29"/>
    <mergeCell ref="H29:I29"/>
    <mergeCell ref="J29:K29"/>
    <mergeCell ref="L29:M29"/>
    <mergeCell ref="N29:O29"/>
    <mergeCell ref="P29:Q29"/>
    <mergeCell ref="R29:S29"/>
    <mergeCell ref="P28:Q28"/>
    <mergeCell ref="R28:S28"/>
    <mergeCell ref="T28:X28"/>
    <mergeCell ref="T29:X29"/>
    <mergeCell ref="D31:E31"/>
    <mergeCell ref="F31:G31"/>
    <mergeCell ref="H31:I31"/>
    <mergeCell ref="J31:K31"/>
    <mergeCell ref="L31:M31"/>
    <mergeCell ref="N31:O31"/>
    <mergeCell ref="P31:Q31"/>
    <mergeCell ref="R31:S31"/>
    <mergeCell ref="P30:Q30"/>
    <mergeCell ref="R30:S30"/>
    <mergeCell ref="T30:X30"/>
    <mergeCell ref="T31:X31"/>
    <mergeCell ref="D33:E33"/>
    <mergeCell ref="F33:G33"/>
    <mergeCell ref="H33:I33"/>
    <mergeCell ref="J33:K33"/>
    <mergeCell ref="L33:M33"/>
    <mergeCell ref="N33:O33"/>
    <mergeCell ref="P33:Q33"/>
    <mergeCell ref="R33:S33"/>
    <mergeCell ref="P32:Q32"/>
    <mergeCell ref="R32:S32"/>
    <mergeCell ref="T32:X32"/>
    <mergeCell ref="T33:X33"/>
    <mergeCell ref="H34:I34"/>
    <mergeCell ref="J34:K34"/>
    <mergeCell ref="L34:M34"/>
    <mergeCell ref="N34:O34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T34:X34"/>
    <mergeCell ref="T35:X35"/>
    <mergeCell ref="D37:E37"/>
    <mergeCell ref="F37:G37"/>
    <mergeCell ref="H37:I37"/>
    <mergeCell ref="J37:K37"/>
    <mergeCell ref="L37:M37"/>
    <mergeCell ref="N37:O37"/>
    <mergeCell ref="P37:Q37"/>
    <mergeCell ref="R37:S37"/>
    <mergeCell ref="D36:E36"/>
    <mergeCell ref="F36:G36"/>
    <mergeCell ref="H36:I36"/>
    <mergeCell ref="J36:K36"/>
    <mergeCell ref="L36:M36"/>
    <mergeCell ref="N36:O36"/>
    <mergeCell ref="P36:Q36"/>
    <mergeCell ref="R36:S36"/>
    <mergeCell ref="T36:X36"/>
    <mergeCell ref="T37:X37"/>
    <mergeCell ref="D38:E38"/>
    <mergeCell ref="F38:G38"/>
    <mergeCell ref="H38:I38"/>
    <mergeCell ref="J38:K38"/>
    <mergeCell ref="L38:M38"/>
    <mergeCell ref="N38:O38"/>
    <mergeCell ref="P38:Q38"/>
    <mergeCell ref="R38:S38"/>
    <mergeCell ref="T38:X38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2023-08-21T04:24:33Z</dcterms:modified>
</cp:coreProperties>
</file>