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"/>
    </mc:Choice>
  </mc:AlternateContent>
  <xr:revisionPtr revIDLastSave="0" documentId="13_ncr:1_{FF0FB74A-7472-4769-B17E-9942732967EA}" xr6:coauthVersionLast="47" xr6:coauthVersionMax="47" xr10:uidLastSave="{00000000-0000-0000-0000-000000000000}"/>
  <bookViews>
    <workbookView xWindow="4515" yWindow="1260" windowWidth="17460" windowHeight="13695" xr2:uid="{2A931C8A-C289-4465-B546-4692F5DBDE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10" i="1"/>
  <c r="D10" i="1"/>
  <c r="E10" i="1"/>
  <c r="E9" i="1"/>
  <c r="D9" i="1"/>
  <c r="C9" i="1"/>
  <c r="E8" i="1"/>
  <c r="D8" i="1"/>
  <c r="F8" i="1" s="1"/>
  <c r="C8" i="1"/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</calcChain>
</file>

<file path=xl/sharedStrings.xml><?xml version="1.0" encoding="utf-8"?>
<sst xmlns="http://schemas.openxmlformats.org/spreadsheetml/2006/main" count="14" uniqueCount="14">
  <si>
    <t>借入先</t>
    <rPh sb="0" eb="2">
      <t>カリイレ</t>
    </rPh>
    <rPh sb="2" eb="3">
      <t>サキ</t>
    </rPh>
    <phoneticPr fontId="1"/>
  </si>
  <si>
    <t>借入日</t>
    <rPh sb="0" eb="2">
      <t>カリイレ</t>
    </rPh>
    <rPh sb="2" eb="3">
      <t>ビ</t>
    </rPh>
    <phoneticPr fontId="1"/>
  </si>
  <si>
    <t>返済回数</t>
    <rPh sb="0" eb="2">
      <t>ヘンサイ</t>
    </rPh>
    <rPh sb="2" eb="4">
      <t>カイスウ</t>
    </rPh>
    <phoneticPr fontId="1"/>
  </si>
  <si>
    <t>借入金額</t>
    <rPh sb="0" eb="2">
      <t>カリイレ</t>
    </rPh>
    <rPh sb="2" eb="4">
      <t>キンガク</t>
    </rPh>
    <phoneticPr fontId="1"/>
  </si>
  <si>
    <t>返済開始日</t>
    <rPh sb="0" eb="2">
      <t>ヘンサイ</t>
    </rPh>
    <rPh sb="2" eb="4">
      <t>カイシ</t>
    </rPh>
    <rPh sb="4" eb="5">
      <t>ビ</t>
    </rPh>
    <phoneticPr fontId="1"/>
  </si>
  <si>
    <t>年率</t>
    <rPh sb="0" eb="2">
      <t>ネンリツ</t>
    </rPh>
    <phoneticPr fontId="1"/>
  </si>
  <si>
    <t>回数</t>
    <rPh sb="0" eb="2">
      <t>カイスウ</t>
    </rPh>
    <phoneticPr fontId="1"/>
  </si>
  <si>
    <t>返済年月</t>
    <rPh sb="0" eb="2">
      <t>ヘンサイ</t>
    </rPh>
    <rPh sb="2" eb="4">
      <t>ネンゲツ</t>
    </rPh>
    <phoneticPr fontId="1"/>
  </si>
  <si>
    <t>借入金残高</t>
    <rPh sb="0" eb="2">
      <t>カリイレ</t>
    </rPh>
    <rPh sb="2" eb="3">
      <t>キン</t>
    </rPh>
    <rPh sb="3" eb="5">
      <t>ザンダカ</t>
    </rPh>
    <phoneticPr fontId="1"/>
  </si>
  <si>
    <t>返済計画書（元利均等返済 固定金利）</t>
    <rPh sb="0" eb="2">
      <t>ヘンサイ</t>
    </rPh>
    <rPh sb="2" eb="4">
      <t>ケイカク</t>
    </rPh>
    <rPh sb="4" eb="5">
      <t>ショ</t>
    </rPh>
    <rPh sb="6" eb="10">
      <t>ガンリキントウ</t>
    </rPh>
    <rPh sb="10" eb="12">
      <t>ヘンサイ</t>
    </rPh>
    <rPh sb="13" eb="15">
      <t>コテイ</t>
    </rPh>
    <rPh sb="15" eb="17">
      <t>キンリ</t>
    </rPh>
    <phoneticPr fontId="1"/>
  </si>
  <si>
    <t>返済額合計</t>
    <rPh sb="0" eb="2">
      <t>ヘンサイ</t>
    </rPh>
    <rPh sb="2" eb="3">
      <t>ガク</t>
    </rPh>
    <rPh sb="3" eb="5">
      <t>ゴウケイ</t>
    </rPh>
    <phoneticPr fontId="1"/>
  </si>
  <si>
    <t>元金分</t>
    <rPh sb="0" eb="2">
      <t>ガンキン</t>
    </rPh>
    <rPh sb="2" eb="3">
      <t>ブン</t>
    </rPh>
    <phoneticPr fontId="1"/>
  </si>
  <si>
    <t>利息分</t>
    <rPh sb="0" eb="2">
      <t>リソク</t>
    </rPh>
    <rPh sb="2" eb="3">
      <t>ブン</t>
    </rPh>
    <phoneticPr fontId="1"/>
  </si>
  <si>
    <t>〇〇〇〇銀行</t>
    <rPh sb="4" eb="6">
      <t>ギンコウ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</si>
</sst>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"/>
    <numFmt numFmtId="177" formatCode="#,##0_ "/>
    <numFmt numFmtId="178" formatCode="#,##0_ &quot;円&quot;"/>
    <numFmt numFmtId="179" formatCode="0_ &quot;回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31" fontId="3" fillId="0" borderId="2" xfId="0" applyNumberFormat="1" applyFont="1" applyBorder="1" applyAlignment="1">
      <alignment horizontal="right" vertical="center"/>
    </xf>
    <xf numFmtId="31" fontId="3" fillId="0" borderId="3" xfId="0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9" fontId="3" fillId="0" borderId="2" xfId="0" applyNumberFormat="1" applyFont="1" applyBorder="1" applyAlignment="1">
      <alignment horizontal="right" vertical="center"/>
    </xf>
    <xf numFmtId="179" fontId="3" fillId="0" borderId="3" xfId="0" applyNumberFormat="1" applyFont="1" applyBorder="1" applyAlignment="1">
      <alignment horizontal="right" vertical="center"/>
    </xf>
    <xf numFmtId="10" fontId="3" fillId="0" borderId="2" xfId="0" applyNumberFormat="1" applyFont="1" applyBorder="1" applyAlignment="1">
      <alignment horizontal="right" vertical="center"/>
    </xf>
    <xf numFmtId="10" fontId="3" fillId="0" borderId="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7" fontId="3" fillId="0" borderId="5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A091D-3DE7-4A97-8F4E-09751123CF32}">
  <dimension ref="A1:F121"/>
  <sheetViews>
    <sheetView showGridLines="0" tabSelected="1" workbookViewId="0"/>
  </sheetViews>
  <sheetFormatPr defaultRowHeight="18" x14ac:dyDescent="0.4"/>
  <cols>
    <col min="1" max="6" width="14.875" style="1" customWidth="1"/>
    <col min="7" max="16384" width="9" style="1"/>
  </cols>
  <sheetData>
    <row r="1" spans="1:6" ht="25.5" x14ac:dyDescent="0.4">
      <c r="A1" s="21" t="s">
        <v>9</v>
      </c>
      <c r="B1" s="20"/>
      <c r="C1" s="20"/>
      <c r="D1" s="20"/>
      <c r="E1" s="20"/>
      <c r="F1" s="20"/>
    </row>
    <row r="3" spans="1:6" x14ac:dyDescent="0.4">
      <c r="A3" s="22" t="s">
        <v>0</v>
      </c>
      <c r="B3" s="2" t="s">
        <v>13</v>
      </c>
      <c r="C3" s="3"/>
      <c r="D3" s="22" t="s">
        <v>3</v>
      </c>
      <c r="E3" s="6">
        <v>5000000</v>
      </c>
      <c r="F3" s="7"/>
    </row>
    <row r="4" spans="1:6" x14ac:dyDescent="0.4">
      <c r="A4" s="22" t="s">
        <v>1</v>
      </c>
      <c r="B4" s="4">
        <v>45200</v>
      </c>
      <c r="C4" s="5"/>
      <c r="D4" s="22" t="s">
        <v>4</v>
      </c>
      <c r="E4" s="4">
        <v>45231</v>
      </c>
      <c r="F4" s="5"/>
    </row>
    <row r="5" spans="1:6" x14ac:dyDescent="0.4">
      <c r="A5" s="22" t="s">
        <v>2</v>
      </c>
      <c r="B5" s="8">
        <v>60</v>
      </c>
      <c r="C5" s="9"/>
      <c r="D5" s="22" t="s">
        <v>5</v>
      </c>
      <c r="E5" s="10">
        <v>0.02</v>
      </c>
      <c r="F5" s="11"/>
    </row>
    <row r="7" spans="1:6" x14ac:dyDescent="0.4">
      <c r="A7" s="12" t="s">
        <v>6</v>
      </c>
      <c r="B7" s="12" t="s">
        <v>7</v>
      </c>
      <c r="C7" s="12" t="s">
        <v>10</v>
      </c>
      <c r="D7" s="12" t="s">
        <v>11</v>
      </c>
      <c r="E7" s="12" t="s">
        <v>12</v>
      </c>
      <c r="F7" s="12" t="s">
        <v>8</v>
      </c>
    </row>
    <row r="8" spans="1:6" x14ac:dyDescent="0.4">
      <c r="A8" s="13">
        <v>1</v>
      </c>
      <c r="B8" s="14">
        <v>45231</v>
      </c>
      <c r="C8" s="15">
        <f>PMT($E$5/12,$B$5,-$E$3)</f>
        <v>87638.800266221908</v>
      </c>
      <c r="D8" s="15">
        <f>PPMT($E$5/12,A8,$B$5,-$E$3)</f>
        <v>79305.466932888565</v>
      </c>
      <c r="E8" s="15">
        <f>(IPMT($E$5/12,A8,$B$5,-$E$3))</f>
        <v>8333.3333333333339</v>
      </c>
      <c r="F8" s="15">
        <f>E3-D8</f>
        <v>4920694.5330671119</v>
      </c>
    </row>
    <row r="9" spans="1:6" x14ac:dyDescent="0.4">
      <c r="A9" s="16">
        <v>2</v>
      </c>
      <c r="B9" s="17">
        <v>45261</v>
      </c>
      <c r="C9" s="18">
        <f>PMT($E$5/12,$B$5,-$E$3)</f>
        <v>87638.800266221908</v>
      </c>
      <c r="D9" s="18">
        <f>PPMT($E$5/12,A9,$B$5,-$E$3)</f>
        <v>79437.642711110049</v>
      </c>
      <c r="E9" s="18">
        <f>(IPMT($E$5/12,A9,$B$5,-$E$3))</f>
        <v>8201.1575551118531</v>
      </c>
      <c r="F9" s="18">
        <f>F8-D9</f>
        <v>4841256.8903560014</v>
      </c>
    </row>
    <row r="10" spans="1:6" x14ac:dyDescent="0.4">
      <c r="A10" s="16">
        <v>3</v>
      </c>
      <c r="B10" s="17">
        <v>45292</v>
      </c>
      <c r="C10" s="18">
        <f>PMT($E$5/12,$B$5,-$E$3)</f>
        <v>87638.800266221908</v>
      </c>
      <c r="D10" s="18">
        <f>PPMT($E$5/12,A10,$B$5,-$E$3)</f>
        <v>79570.038782295247</v>
      </c>
      <c r="E10" s="18">
        <f>(IPMT($E$5/12,A10,$B$5,-$E$3))</f>
        <v>8068.7614839266698</v>
      </c>
      <c r="F10" s="18">
        <f>F9-D10</f>
        <v>4761686.8515737066</v>
      </c>
    </row>
    <row r="11" spans="1:6" x14ac:dyDescent="0.4">
      <c r="A11" s="16">
        <v>4</v>
      </c>
      <c r="B11" s="17">
        <v>45323</v>
      </c>
      <c r="C11" s="18">
        <f>PMT($E$5/12,$B$5,-$E$3)</f>
        <v>87638.800266221908</v>
      </c>
      <c r="D11" s="18">
        <f>PPMT($E$5/12,A11,$B$5,-$E$3)</f>
        <v>79702.655513599064</v>
      </c>
      <c r="E11" s="18">
        <f>(IPMT($E$5/12,A11,$B$5,-$E$3))</f>
        <v>7936.1447526228449</v>
      </c>
      <c r="F11" s="18">
        <f t="shared" ref="F11:F39" si="0">F10-D11</f>
        <v>4681984.1960601071</v>
      </c>
    </row>
    <row r="12" spans="1:6" x14ac:dyDescent="0.4">
      <c r="A12" s="16">
        <v>5</v>
      </c>
      <c r="B12" s="17">
        <v>45352</v>
      </c>
      <c r="C12" s="18">
        <f>PMT($E$5/12,$B$5,-$E$3)</f>
        <v>87638.800266221908</v>
      </c>
      <c r="D12" s="18">
        <f>PPMT($E$5/12,A12,$B$5,-$E$3)</f>
        <v>79835.493272788386</v>
      </c>
      <c r="E12" s="18">
        <f>(IPMT($E$5/12,A12,$B$5,-$E$3))</f>
        <v>7803.3069934335126</v>
      </c>
      <c r="F12" s="18">
        <f t="shared" si="0"/>
        <v>4602148.7027873183</v>
      </c>
    </row>
    <row r="13" spans="1:6" x14ac:dyDescent="0.4">
      <c r="A13" s="16">
        <v>6</v>
      </c>
      <c r="B13" s="17">
        <v>45383</v>
      </c>
      <c r="C13" s="18">
        <f>PMT($E$5/12,$B$5,-$E$3)</f>
        <v>87638.800266221908</v>
      </c>
      <c r="D13" s="18">
        <f>PPMT($E$5/12,A13,$B$5,-$E$3)</f>
        <v>79968.552428243042</v>
      </c>
      <c r="E13" s="18">
        <f>(IPMT($E$5/12,A13,$B$5,-$E$3))</f>
        <v>7670.2478379788654</v>
      </c>
      <c r="F13" s="18">
        <f t="shared" si="0"/>
        <v>4522180.1503590755</v>
      </c>
    </row>
    <row r="14" spans="1:6" x14ac:dyDescent="0.4">
      <c r="A14" s="16">
        <v>7</v>
      </c>
      <c r="B14" s="17">
        <v>45413</v>
      </c>
      <c r="C14" s="18">
        <f>PMT($E$5/12,$B$5,-$E$3)</f>
        <v>87638.800266221908</v>
      </c>
      <c r="D14" s="18">
        <f>PPMT($E$5/12,A14,$B$5,-$E$3)</f>
        <v>80101.833348956789</v>
      </c>
      <c r="E14" s="18">
        <f>(IPMT($E$5/12,A14,$B$5,-$E$3))</f>
        <v>7536.9669172651265</v>
      </c>
      <c r="F14" s="18">
        <f t="shared" si="0"/>
        <v>4442078.3170101186</v>
      </c>
    </row>
    <row r="15" spans="1:6" x14ac:dyDescent="0.4">
      <c r="A15" s="16">
        <v>8</v>
      </c>
      <c r="B15" s="17">
        <v>45444</v>
      </c>
      <c r="C15" s="18">
        <f>PMT($E$5/12,$B$5,-$E$3)</f>
        <v>87638.800266221908</v>
      </c>
      <c r="D15" s="18">
        <f>PPMT($E$5/12,A15,$B$5,-$E$3)</f>
        <v>80235.336404538364</v>
      </c>
      <c r="E15" s="18">
        <f>(IPMT($E$5/12,A15,$B$5,-$E$3))</f>
        <v>7403.4638616835318</v>
      </c>
      <c r="F15" s="18">
        <f t="shared" si="0"/>
        <v>4361842.9806055799</v>
      </c>
    </row>
    <row r="16" spans="1:6" x14ac:dyDescent="0.4">
      <c r="A16" s="16">
        <v>9</v>
      </c>
      <c r="B16" s="17">
        <v>45474</v>
      </c>
      <c r="C16" s="18">
        <f>PMT($E$5/12,$B$5,-$E$3)</f>
        <v>87638.800266221908</v>
      </c>
      <c r="D16" s="18">
        <f>PPMT($E$5/12,A16,$B$5,-$E$3)</f>
        <v>80369.06196521259</v>
      </c>
      <c r="E16" s="18">
        <f>(IPMT($E$5/12,A16,$B$5,-$E$3))</f>
        <v>7269.7383010093017</v>
      </c>
      <c r="F16" s="18">
        <f t="shared" si="0"/>
        <v>4281473.9186403677</v>
      </c>
    </row>
    <row r="17" spans="1:6" x14ac:dyDescent="0.4">
      <c r="A17" s="16">
        <v>10</v>
      </c>
      <c r="B17" s="17">
        <v>45505</v>
      </c>
      <c r="C17" s="18">
        <f>PMT($E$5/12,$B$5,-$E$3)</f>
        <v>87638.800266221908</v>
      </c>
      <c r="D17" s="18">
        <f>PPMT($E$5/12,A17,$B$5,-$E$3)</f>
        <v>80503.010401821288</v>
      </c>
      <c r="E17" s="18">
        <f>(IPMT($E$5/12,A17,$B$5,-$E$3))</f>
        <v>7135.7898644006136</v>
      </c>
      <c r="F17" s="18">
        <f t="shared" si="0"/>
        <v>4200970.908238546</v>
      </c>
    </row>
    <row r="18" spans="1:6" x14ac:dyDescent="0.4">
      <c r="A18" s="16">
        <v>11</v>
      </c>
      <c r="B18" s="17">
        <v>45536</v>
      </c>
      <c r="C18" s="18">
        <f>PMT($E$5/12,$B$5,-$E$3)</f>
        <v>87638.800266221908</v>
      </c>
      <c r="D18" s="18">
        <f>PPMT($E$5/12,A18,$B$5,-$E$3)</f>
        <v>80637.18208582433</v>
      </c>
      <c r="E18" s="18">
        <f>(IPMT($E$5/12,A18,$B$5,-$E$3))</f>
        <v>7001.6181803975787</v>
      </c>
      <c r="F18" s="18">
        <f t="shared" si="0"/>
        <v>4120333.7261527218</v>
      </c>
    </row>
    <row r="19" spans="1:6" x14ac:dyDescent="0.4">
      <c r="A19" s="16">
        <v>12</v>
      </c>
      <c r="B19" s="17">
        <v>45566</v>
      </c>
      <c r="C19" s="18">
        <f>PMT($E$5/12,$B$5,-$E$3)</f>
        <v>87638.800266221908</v>
      </c>
      <c r="D19" s="18">
        <f>PPMT($E$5/12,A19,$B$5,-$E$3)</f>
        <v>80771.577389300714</v>
      </c>
      <c r="E19" s="18">
        <f>(IPMT($E$5/12,A19,$B$5,-$E$3))</f>
        <v>6867.2228769212034</v>
      </c>
      <c r="F19" s="18">
        <f t="shared" si="0"/>
        <v>4039562.148763421</v>
      </c>
    </row>
    <row r="20" spans="1:6" x14ac:dyDescent="0.4">
      <c r="A20" s="16">
        <v>13</v>
      </c>
      <c r="B20" s="17">
        <v>45597</v>
      </c>
      <c r="C20" s="18">
        <f>PMT($E$5/12,$B$5,-$E$3)</f>
        <v>87638.800266221908</v>
      </c>
      <c r="D20" s="18">
        <f>PPMT($E$5/12,A20,$B$5,-$E$3)</f>
        <v>80906.196684949522</v>
      </c>
      <c r="E20" s="18">
        <f>(IPMT($E$5/12,A20,$B$5,-$E$3))</f>
        <v>6732.6035812723712</v>
      </c>
      <c r="F20" s="18">
        <f t="shared" si="0"/>
        <v>3958655.9520784714</v>
      </c>
    </row>
    <row r="21" spans="1:6" x14ac:dyDescent="0.4">
      <c r="A21" s="16">
        <v>14</v>
      </c>
      <c r="B21" s="17">
        <v>45627</v>
      </c>
      <c r="C21" s="18">
        <f>PMT($E$5/12,$B$5,-$E$3)</f>
        <v>87638.800266221908</v>
      </c>
      <c r="D21" s="18">
        <f>PPMT($E$5/12,A21,$B$5,-$E$3)</f>
        <v>81041.040346091118</v>
      </c>
      <c r="E21" s="18">
        <f>(IPMT($E$5/12,A21,$B$5,-$E$3))</f>
        <v>6597.7599201307876</v>
      </c>
      <c r="F21" s="18">
        <f t="shared" si="0"/>
        <v>3877614.9117323803</v>
      </c>
    </row>
    <row r="22" spans="1:6" x14ac:dyDescent="0.4">
      <c r="A22" s="16">
        <v>15</v>
      </c>
      <c r="B22" s="17">
        <v>45658</v>
      </c>
      <c r="C22" s="18">
        <f>PMT($E$5/12,$B$5,-$E$3)</f>
        <v>87638.800266221908</v>
      </c>
      <c r="D22" s="18">
        <f>PPMT($E$5/12,A22,$B$5,-$E$3)</f>
        <v>81176.108746667931</v>
      </c>
      <c r="E22" s="18">
        <f>(IPMT($E$5/12,A22,$B$5,-$E$3))</f>
        <v>6462.6915195539686</v>
      </c>
      <c r="F22" s="18">
        <f t="shared" si="0"/>
        <v>3796438.8029857124</v>
      </c>
    </row>
    <row r="23" spans="1:6" x14ac:dyDescent="0.4">
      <c r="A23" s="16">
        <v>16</v>
      </c>
      <c r="B23" s="17">
        <v>45689</v>
      </c>
      <c r="C23" s="18">
        <f>PMT($E$5/12,$B$5,-$E$3)</f>
        <v>87638.800266221908</v>
      </c>
      <c r="D23" s="18">
        <f>PPMT($E$5/12,A23,$B$5,-$E$3)</f>
        <v>81311.402261245719</v>
      </c>
      <c r="E23" s="18">
        <f>(IPMT($E$5/12,A23,$B$5,-$E$3))</f>
        <v>6327.3980049761894</v>
      </c>
      <c r="F23" s="18">
        <f t="shared" si="0"/>
        <v>3715127.4007244669</v>
      </c>
    </row>
    <row r="24" spans="1:6" x14ac:dyDescent="0.4">
      <c r="A24" s="16">
        <v>17</v>
      </c>
      <c r="B24" s="17">
        <v>45717</v>
      </c>
      <c r="C24" s="18">
        <f>PMT($E$5/12,$B$5,-$E$3)</f>
        <v>87638.800266221908</v>
      </c>
      <c r="D24" s="18">
        <f>PPMT($E$5/12,A24,$B$5,-$E$3)</f>
        <v>81446.921265014447</v>
      </c>
      <c r="E24" s="18">
        <f>(IPMT($E$5/12,A24,$B$5,-$E$3))</f>
        <v>6191.8790012074451</v>
      </c>
      <c r="F24" s="18">
        <f t="shared" si="0"/>
        <v>3633680.4794594524</v>
      </c>
    </row>
    <row r="25" spans="1:6" x14ac:dyDescent="0.4">
      <c r="A25" s="16">
        <v>18</v>
      </c>
      <c r="B25" s="17">
        <v>45748</v>
      </c>
      <c r="C25" s="18">
        <f>PMT($E$5/12,$B$5,-$E$3)</f>
        <v>87638.800266221908</v>
      </c>
      <c r="D25" s="18">
        <f>PPMT($E$5/12,A25,$B$5,-$E$3)</f>
        <v>81582.666133789477</v>
      </c>
      <c r="E25" s="18">
        <f>(IPMT($E$5/12,A25,$B$5,-$E$3))</f>
        <v>6056.1341324324221</v>
      </c>
      <c r="F25" s="18">
        <f t="shared" si="0"/>
        <v>3552097.8133256631</v>
      </c>
    </row>
    <row r="26" spans="1:6" x14ac:dyDescent="0.4">
      <c r="A26" s="16">
        <v>19</v>
      </c>
      <c r="B26" s="17">
        <v>45778</v>
      </c>
      <c r="C26" s="18">
        <f>PMT($E$5/12,$B$5,-$E$3)</f>
        <v>87638.800266221908</v>
      </c>
      <c r="D26" s="18">
        <f>PPMT($E$5/12,A26,$B$5,-$E$3)</f>
        <v>81718.637244012454</v>
      </c>
      <c r="E26" s="18">
        <f>(IPMT($E$5/12,A26,$B$5,-$E$3))</f>
        <v>5920.16302220944</v>
      </c>
      <c r="F26" s="18">
        <f t="shared" si="0"/>
        <v>3470379.1760816504</v>
      </c>
    </row>
    <row r="27" spans="1:6" x14ac:dyDescent="0.4">
      <c r="A27" s="16">
        <v>20</v>
      </c>
      <c r="B27" s="17">
        <v>45809</v>
      </c>
      <c r="C27" s="18">
        <f>PMT($E$5/12,$B$5,-$E$3)</f>
        <v>87638.800266221908</v>
      </c>
      <c r="D27" s="18">
        <f>PPMT($E$5/12,A27,$B$5,-$E$3)</f>
        <v>81854.834972752491</v>
      </c>
      <c r="E27" s="18">
        <f>(IPMT($E$5/12,A27,$B$5,-$E$3))</f>
        <v>5783.9652934694186</v>
      </c>
      <c r="F27" s="18">
        <f t="shared" si="0"/>
        <v>3388524.3411088977</v>
      </c>
    </row>
    <row r="28" spans="1:6" x14ac:dyDescent="0.4">
      <c r="A28" s="16">
        <v>21</v>
      </c>
      <c r="B28" s="17">
        <v>45839</v>
      </c>
      <c r="C28" s="18">
        <f>PMT($E$5/12,$B$5,-$E$3)</f>
        <v>87638.800266221908</v>
      </c>
      <c r="D28" s="18">
        <f>PPMT($E$5/12,A28,$B$5,-$E$3)</f>
        <v>81991.259697707079</v>
      </c>
      <c r="E28" s="18">
        <f>(IPMT($E$5/12,A28,$B$5,-$E$3))</f>
        <v>5647.5405685148316</v>
      </c>
      <c r="F28" s="18">
        <f t="shared" si="0"/>
        <v>3306533.0814111908</v>
      </c>
    </row>
    <row r="29" spans="1:6" x14ac:dyDescent="0.4">
      <c r="A29" s="16">
        <v>22</v>
      </c>
      <c r="B29" s="17">
        <v>45870</v>
      </c>
      <c r="C29" s="18">
        <f>PMT($E$5/12,$B$5,-$E$3)</f>
        <v>87638.800266221908</v>
      </c>
      <c r="D29" s="18">
        <f>PPMT($E$5/12,A29,$B$5,-$E$3)</f>
        <v>82127.911797203255</v>
      </c>
      <c r="E29" s="18">
        <f>(IPMT($E$5/12,A29,$B$5,-$E$3))</f>
        <v>5510.8884690186524</v>
      </c>
      <c r="F29" s="18">
        <f t="shared" si="0"/>
        <v>3224405.1696139877</v>
      </c>
    </row>
    <row r="30" spans="1:6" x14ac:dyDescent="0.4">
      <c r="A30" s="16">
        <v>23</v>
      </c>
      <c r="B30" s="17">
        <v>45901</v>
      </c>
      <c r="C30" s="18">
        <f>PMT($E$5/12,$B$5,-$E$3)</f>
        <v>87638.800266221908</v>
      </c>
      <c r="D30" s="18">
        <f>PPMT($E$5/12,A30,$B$5,-$E$3)</f>
        <v>82264.791650198589</v>
      </c>
      <c r="E30" s="18">
        <f>(IPMT($E$5/12,A30,$B$5,-$E$3))</f>
        <v>5374.0086160233141</v>
      </c>
      <c r="F30" s="18">
        <f t="shared" si="0"/>
        <v>3142140.3779637893</v>
      </c>
    </row>
    <row r="31" spans="1:6" x14ac:dyDescent="0.4">
      <c r="A31" s="16">
        <v>24</v>
      </c>
      <c r="B31" s="17">
        <v>45931</v>
      </c>
      <c r="C31" s="18">
        <f>PMT($E$5/12,$B$5,-$E$3)</f>
        <v>87638.800266221908</v>
      </c>
      <c r="D31" s="18">
        <f>PPMT($E$5/12,A31,$B$5,-$E$3)</f>
        <v>82401.899636282251</v>
      </c>
      <c r="E31" s="18">
        <f>(IPMT($E$5/12,A31,$B$5,-$E$3))</f>
        <v>5236.9006299396497</v>
      </c>
      <c r="F31" s="18">
        <f t="shared" si="0"/>
        <v>3059738.4783275072</v>
      </c>
    </row>
    <row r="32" spans="1:6" x14ac:dyDescent="0.4">
      <c r="A32" s="16">
        <v>25</v>
      </c>
      <c r="B32" s="17">
        <v>45962</v>
      </c>
      <c r="C32" s="18">
        <f>PMT($E$5/12,$B$5,-$E$3)</f>
        <v>87638.800266221908</v>
      </c>
      <c r="D32" s="18">
        <f>PPMT($E$5/12,A32,$B$5,-$E$3)</f>
        <v>82539.236135676052</v>
      </c>
      <c r="E32" s="18">
        <f>(IPMT($E$5/12,A32,$B$5,-$E$3))</f>
        <v>5099.5641305458448</v>
      </c>
      <c r="F32" s="18">
        <f t="shared" si="0"/>
        <v>2977199.2421918311</v>
      </c>
    </row>
    <row r="33" spans="1:6" x14ac:dyDescent="0.4">
      <c r="A33" s="16">
        <v>26</v>
      </c>
      <c r="B33" s="17">
        <v>45992</v>
      </c>
      <c r="C33" s="18">
        <f>PMT($E$5/12,$B$5,-$E$3)</f>
        <v>87638.800266221908</v>
      </c>
      <c r="D33" s="18">
        <f>PPMT($E$5/12,A33,$B$5,-$E$3)</f>
        <v>82676.801529235527</v>
      </c>
      <c r="E33" s="18">
        <f>(IPMT($E$5/12,A33,$B$5,-$E$3))</f>
        <v>4961.9987369863866</v>
      </c>
      <c r="F33" s="18">
        <f t="shared" si="0"/>
        <v>2894522.4406625954</v>
      </c>
    </row>
    <row r="34" spans="1:6" x14ac:dyDescent="0.4">
      <c r="A34" s="16">
        <v>27</v>
      </c>
      <c r="B34" s="17">
        <v>46023</v>
      </c>
      <c r="C34" s="18">
        <f>PMT($E$5/12,$B$5,-$E$3)</f>
        <v>87638.800266221908</v>
      </c>
      <c r="D34" s="18">
        <f>PPMT($E$5/12,A34,$B$5,-$E$3)</f>
        <v>82814.596198450919</v>
      </c>
      <c r="E34" s="18">
        <f>(IPMT($E$5/12,A34,$B$5,-$E$3))</f>
        <v>4824.2040677709929</v>
      </c>
      <c r="F34" s="18">
        <f t="shared" si="0"/>
        <v>2811707.8444641447</v>
      </c>
    </row>
    <row r="35" spans="1:6" x14ac:dyDescent="0.4">
      <c r="A35" s="16">
        <v>28</v>
      </c>
      <c r="B35" s="17">
        <v>46054</v>
      </c>
      <c r="C35" s="18">
        <f>PMT($E$5/12,$B$5,-$E$3)</f>
        <v>87638.800266221908</v>
      </c>
      <c r="D35" s="18">
        <f>PPMT($E$5/12,A35,$B$5,-$E$3)</f>
        <v>82952.620525448321</v>
      </c>
      <c r="E35" s="18">
        <f>(IPMT($E$5/12,A35,$B$5,-$E$3))</f>
        <v>4686.1797407735758</v>
      </c>
      <c r="F35" s="18">
        <f t="shared" si="0"/>
        <v>2728755.2239386966</v>
      </c>
    </row>
    <row r="36" spans="1:6" x14ac:dyDescent="0.4">
      <c r="A36" s="16">
        <v>29</v>
      </c>
      <c r="B36" s="17">
        <v>46082</v>
      </c>
      <c r="C36" s="18">
        <f>PMT($E$5/12,$B$5,-$E$3)</f>
        <v>87638.800266221908</v>
      </c>
      <c r="D36" s="18">
        <f>PPMT($E$5/12,A36,$B$5,-$E$3)</f>
        <v>83090.874892990745</v>
      </c>
      <c r="E36" s="18">
        <f>(IPMT($E$5/12,A36,$B$5,-$E$3))</f>
        <v>4547.9253732311608</v>
      </c>
      <c r="F36" s="18">
        <f t="shared" si="0"/>
        <v>2645664.349045706</v>
      </c>
    </row>
    <row r="37" spans="1:6" x14ac:dyDescent="0.4">
      <c r="A37" s="16">
        <v>30</v>
      </c>
      <c r="B37" s="17">
        <v>46113</v>
      </c>
      <c r="C37" s="18">
        <f>PMT($E$5/12,$B$5,-$E$3)</f>
        <v>87638.800266221908</v>
      </c>
      <c r="D37" s="18">
        <f>PPMT($E$5/12,A37,$B$5,-$E$3)</f>
        <v>83229.359684479059</v>
      </c>
      <c r="E37" s="18">
        <f>(IPMT($E$5/12,A37,$B$5,-$E$3))</f>
        <v>4409.4405817428424</v>
      </c>
      <c r="F37" s="18">
        <f t="shared" si="0"/>
        <v>2562434.989361227</v>
      </c>
    </row>
    <row r="38" spans="1:6" x14ac:dyDescent="0.4">
      <c r="A38" s="16">
        <v>31</v>
      </c>
      <c r="B38" s="17">
        <v>46143</v>
      </c>
      <c r="C38" s="18">
        <f>PMT($E$5/12,$B$5,-$E$3)</f>
        <v>87638.800266221908</v>
      </c>
      <c r="D38" s="18">
        <f>PPMT($E$5/12,A38,$B$5,-$E$3)</f>
        <v>83368.075283953192</v>
      </c>
      <c r="E38" s="18">
        <f>(IPMT($E$5/12,A38,$B$5,-$E$3))</f>
        <v>4270.7249822687118</v>
      </c>
      <c r="F38" s="18">
        <f t="shared" si="0"/>
        <v>2479066.914077274</v>
      </c>
    </row>
    <row r="39" spans="1:6" x14ac:dyDescent="0.4">
      <c r="A39" s="16">
        <v>32</v>
      </c>
      <c r="B39" s="17">
        <v>46174</v>
      </c>
      <c r="C39" s="18">
        <f>PMT($E$5/12,$B$5,-$E$3)</f>
        <v>87638.800266221908</v>
      </c>
      <c r="D39" s="18">
        <f>PPMT($E$5/12,A39,$B$5,-$E$3)</f>
        <v>83507.022076093112</v>
      </c>
      <c r="E39" s="18">
        <f>(IPMT($E$5/12,A39,$B$5,-$E$3))</f>
        <v>4131.778190128789</v>
      </c>
      <c r="F39" s="18">
        <f t="shared" si="0"/>
        <v>2395559.8920011809</v>
      </c>
    </row>
    <row r="40" spans="1:6" x14ac:dyDescent="0.4">
      <c r="A40" s="16">
        <v>33</v>
      </c>
      <c r="B40" s="17">
        <v>46204</v>
      </c>
      <c r="C40" s="18">
        <f t="shared" ref="C40:C67" si="1">PMT($E$5/12,$B$5,-$E$3)</f>
        <v>87638.800266221908</v>
      </c>
      <c r="D40" s="18">
        <f t="shared" ref="D40:D57" si="2">PPMT($E$5/12,A40,$B$5,-$E$3)</f>
        <v>83646.20044621994</v>
      </c>
      <c r="E40" s="18">
        <f t="shared" ref="E40:E57" si="3">(IPMT($E$5/12,A40,$B$5,-$E$3))</f>
        <v>3992.5998200019676</v>
      </c>
      <c r="F40" s="18">
        <f t="shared" ref="F40:F57" si="4">F39-D40</f>
        <v>2311913.6915549608</v>
      </c>
    </row>
    <row r="41" spans="1:6" x14ac:dyDescent="0.4">
      <c r="A41" s="16">
        <v>34</v>
      </c>
      <c r="B41" s="17">
        <v>46235</v>
      </c>
      <c r="C41" s="18">
        <f t="shared" si="1"/>
        <v>87638.800266221908</v>
      </c>
      <c r="D41" s="18">
        <f t="shared" si="2"/>
        <v>83785.610780296978</v>
      </c>
      <c r="E41" s="18">
        <f t="shared" si="3"/>
        <v>3853.1894859249351</v>
      </c>
      <c r="F41" s="18">
        <f t="shared" si="4"/>
        <v>2228128.0807746639</v>
      </c>
    </row>
    <row r="42" spans="1:6" x14ac:dyDescent="0.4">
      <c r="A42" s="16">
        <v>35</v>
      </c>
      <c r="B42" s="17">
        <v>46266</v>
      </c>
      <c r="C42" s="18">
        <f t="shared" si="1"/>
        <v>87638.800266221908</v>
      </c>
      <c r="D42" s="18">
        <f t="shared" si="2"/>
        <v>83925.253464930793</v>
      </c>
      <c r="E42" s="18">
        <f t="shared" si="3"/>
        <v>3713.546801291106</v>
      </c>
      <c r="F42" s="18">
        <f t="shared" si="4"/>
        <v>2144202.8273097333</v>
      </c>
    </row>
    <row r="43" spans="1:6" x14ac:dyDescent="0.4">
      <c r="A43" s="16">
        <v>36</v>
      </c>
      <c r="B43" s="17">
        <v>46296</v>
      </c>
      <c r="C43" s="18">
        <f t="shared" si="1"/>
        <v>87638.800266221908</v>
      </c>
      <c r="D43" s="18">
        <f t="shared" si="2"/>
        <v>84065.128887372339</v>
      </c>
      <c r="E43" s="18">
        <f t="shared" si="3"/>
        <v>3573.6713788495549</v>
      </c>
      <c r="F43" s="18">
        <f t="shared" si="4"/>
        <v>2060137.6984223609</v>
      </c>
    </row>
    <row r="44" spans="1:6" x14ac:dyDescent="0.4">
      <c r="A44" s="16">
        <v>37</v>
      </c>
      <c r="B44" s="17">
        <v>46327</v>
      </c>
      <c r="C44" s="18">
        <f t="shared" si="1"/>
        <v>87638.800266221908</v>
      </c>
      <c r="D44" s="18">
        <f t="shared" si="2"/>
        <v>84205.237435517964</v>
      </c>
      <c r="E44" s="18">
        <f t="shared" si="3"/>
        <v>3433.5628307039337</v>
      </c>
      <c r="F44" s="18">
        <f t="shared" si="4"/>
        <v>1975932.4609868429</v>
      </c>
    </row>
    <row r="45" spans="1:6" x14ac:dyDescent="0.4">
      <c r="A45" s="16">
        <v>38</v>
      </c>
      <c r="B45" s="17">
        <v>46357</v>
      </c>
      <c r="C45" s="18">
        <f t="shared" si="1"/>
        <v>87638.800266221908</v>
      </c>
      <c r="D45" s="18">
        <f t="shared" si="2"/>
        <v>84345.579497910512</v>
      </c>
      <c r="E45" s="18">
        <f t="shared" si="3"/>
        <v>3293.2207683114038</v>
      </c>
      <c r="F45" s="18">
        <f t="shared" si="4"/>
        <v>1891586.8814889323</v>
      </c>
    </row>
    <row r="46" spans="1:6" x14ac:dyDescent="0.4">
      <c r="A46" s="16">
        <v>39</v>
      </c>
      <c r="B46" s="17">
        <v>46388</v>
      </c>
      <c r="C46" s="18">
        <f t="shared" si="1"/>
        <v>87638.800266221908</v>
      </c>
      <c r="D46" s="18">
        <f t="shared" si="2"/>
        <v>84486.155463740346</v>
      </c>
      <c r="E46" s="18">
        <f t="shared" si="3"/>
        <v>3152.6448024815527</v>
      </c>
      <c r="F46" s="18">
        <f t="shared" si="4"/>
        <v>1807100.7260251921</v>
      </c>
    </row>
    <row r="47" spans="1:6" x14ac:dyDescent="0.4">
      <c r="A47" s="16">
        <v>40</v>
      </c>
      <c r="B47" s="17">
        <v>46419</v>
      </c>
      <c r="C47" s="18">
        <f t="shared" si="1"/>
        <v>87638.800266221908</v>
      </c>
      <c r="D47" s="18">
        <f t="shared" si="2"/>
        <v>84626.96572284658</v>
      </c>
      <c r="E47" s="18">
        <f t="shared" si="3"/>
        <v>3011.8345433753198</v>
      </c>
      <c r="F47" s="18">
        <f t="shared" si="4"/>
        <v>1722473.7603023455</v>
      </c>
    </row>
    <row r="48" spans="1:6" x14ac:dyDescent="0.4">
      <c r="A48" s="16">
        <v>41</v>
      </c>
      <c r="B48" s="17">
        <v>46447</v>
      </c>
      <c r="C48" s="18">
        <f t="shared" si="1"/>
        <v>87638.800266221908</v>
      </c>
      <c r="D48" s="18">
        <f t="shared" si="2"/>
        <v>84768.010665718</v>
      </c>
      <c r="E48" s="18">
        <f t="shared" si="3"/>
        <v>2870.7896005039083</v>
      </c>
      <c r="F48" s="18">
        <f t="shared" si="4"/>
        <v>1637705.7496366275</v>
      </c>
    </row>
    <row r="49" spans="1:6" x14ac:dyDescent="0.4">
      <c r="A49" s="16">
        <v>42</v>
      </c>
      <c r="B49" s="17">
        <v>46478</v>
      </c>
      <c r="C49" s="18">
        <f t="shared" si="1"/>
        <v>87638.800266221908</v>
      </c>
      <c r="D49" s="18">
        <f t="shared" si="2"/>
        <v>84909.290683494197</v>
      </c>
      <c r="E49" s="18">
        <f t="shared" si="3"/>
        <v>2729.5095827277114</v>
      </c>
      <c r="F49" s="18">
        <f t="shared" si="4"/>
        <v>1552796.4589531333</v>
      </c>
    </row>
    <row r="50" spans="1:6" x14ac:dyDescent="0.4">
      <c r="A50" s="16">
        <v>43</v>
      </c>
      <c r="B50" s="17">
        <v>46508</v>
      </c>
      <c r="C50" s="18">
        <f t="shared" si="1"/>
        <v>87638.800266221908</v>
      </c>
      <c r="D50" s="18">
        <f t="shared" si="2"/>
        <v>85050.806167966686</v>
      </c>
      <c r="E50" s="18">
        <f t="shared" si="3"/>
        <v>2587.9940982552212</v>
      </c>
      <c r="F50" s="18">
        <f t="shared" si="4"/>
        <v>1467745.6527851666</v>
      </c>
    </row>
    <row r="51" spans="1:6" x14ac:dyDescent="0.4">
      <c r="A51" s="16">
        <v>44</v>
      </c>
      <c r="B51" s="17">
        <v>46539</v>
      </c>
      <c r="C51" s="18">
        <f t="shared" si="1"/>
        <v>87638.800266221908</v>
      </c>
      <c r="D51" s="18">
        <f t="shared" si="2"/>
        <v>85192.557511579958</v>
      </c>
      <c r="E51" s="18">
        <f t="shared" si="3"/>
        <v>2446.2427546419435</v>
      </c>
      <c r="F51" s="18">
        <f t="shared" si="4"/>
        <v>1382553.0952735867</v>
      </c>
    </row>
    <row r="52" spans="1:6" x14ac:dyDescent="0.4">
      <c r="A52" s="16">
        <v>45</v>
      </c>
      <c r="B52" s="17">
        <v>46569</v>
      </c>
      <c r="C52" s="18">
        <f t="shared" si="1"/>
        <v>87638.800266221908</v>
      </c>
      <c r="D52" s="18">
        <f t="shared" si="2"/>
        <v>85334.545107432597</v>
      </c>
      <c r="E52" s="18">
        <f t="shared" si="3"/>
        <v>2304.2551587893099</v>
      </c>
      <c r="F52" s="18">
        <f t="shared" si="4"/>
        <v>1297218.550166154</v>
      </c>
    </row>
    <row r="53" spans="1:6" x14ac:dyDescent="0.4">
      <c r="A53" s="16">
        <v>46</v>
      </c>
      <c r="B53" s="17">
        <v>46600</v>
      </c>
      <c r="C53" s="18">
        <f t="shared" si="1"/>
        <v>87638.800266221908</v>
      </c>
      <c r="D53" s="18">
        <f t="shared" si="2"/>
        <v>85476.769349278315</v>
      </c>
      <c r="E53" s="18">
        <f t="shared" si="3"/>
        <v>2162.0309169435895</v>
      </c>
      <c r="F53" s="18">
        <f t="shared" si="4"/>
        <v>1211741.7808168756</v>
      </c>
    </row>
    <row r="54" spans="1:6" x14ac:dyDescent="0.4">
      <c r="A54" s="16">
        <v>47</v>
      </c>
      <c r="B54" s="17">
        <v>46631</v>
      </c>
      <c r="C54" s="18">
        <f t="shared" si="1"/>
        <v>87638.800266221908</v>
      </c>
      <c r="D54" s="18">
        <f t="shared" si="2"/>
        <v>85619.230631527113</v>
      </c>
      <c r="E54" s="18">
        <f t="shared" si="3"/>
        <v>2019.5696346947921</v>
      </c>
      <c r="F54" s="18">
        <f t="shared" si="4"/>
        <v>1126122.5501853486</v>
      </c>
    </row>
    <row r="55" spans="1:6" x14ac:dyDescent="0.4">
      <c r="A55" s="16">
        <v>48</v>
      </c>
      <c r="B55" s="17">
        <v>46661</v>
      </c>
      <c r="C55" s="18">
        <f t="shared" si="1"/>
        <v>87638.800266221908</v>
      </c>
      <c r="D55" s="18">
        <f t="shared" si="2"/>
        <v>85761.929349246333</v>
      </c>
      <c r="E55" s="18">
        <f t="shared" si="3"/>
        <v>1876.8709169755803</v>
      </c>
      <c r="F55" s="18">
        <f t="shared" si="4"/>
        <v>1040360.6208361023</v>
      </c>
    </row>
    <row r="56" spans="1:6" x14ac:dyDescent="0.4">
      <c r="A56" s="16">
        <v>49</v>
      </c>
      <c r="B56" s="17">
        <v>46692</v>
      </c>
      <c r="C56" s="18">
        <f t="shared" si="1"/>
        <v>87638.800266221908</v>
      </c>
      <c r="D56" s="18">
        <f t="shared" si="2"/>
        <v>85904.865898161734</v>
      </c>
      <c r="E56" s="18">
        <f t="shared" si="3"/>
        <v>1733.9343680601696</v>
      </c>
      <c r="F56" s="18">
        <f t="shared" si="4"/>
        <v>954455.75493794051</v>
      </c>
    </row>
    <row r="57" spans="1:6" x14ac:dyDescent="0.4">
      <c r="A57" s="16">
        <v>50</v>
      </c>
      <c r="B57" s="17">
        <v>46722</v>
      </c>
      <c r="C57" s="18">
        <f t="shared" si="1"/>
        <v>87638.800266221908</v>
      </c>
      <c r="D57" s="18">
        <f t="shared" si="2"/>
        <v>86048.040674658667</v>
      </c>
      <c r="E57" s="18">
        <f t="shared" si="3"/>
        <v>1590.759591563233</v>
      </c>
      <c r="F57" s="18">
        <f t="shared" si="4"/>
        <v>868407.71426328178</v>
      </c>
    </row>
    <row r="58" spans="1:6" x14ac:dyDescent="0.4">
      <c r="A58" s="16">
        <v>51</v>
      </c>
      <c r="B58" s="17">
        <v>46753</v>
      </c>
      <c r="C58" s="18">
        <f t="shared" si="1"/>
        <v>87638.800266221908</v>
      </c>
      <c r="D58" s="18">
        <f t="shared" ref="D58:D67" si="5">PPMT($E$5/12,A58,$B$5,-$E$3)</f>
        <v>86191.454075783098</v>
      </c>
      <c r="E58" s="18">
        <f t="shared" ref="E58:E67" si="6">(IPMT($E$5/12,A58,$B$5,-$E$3))</f>
        <v>1447.3461904388021</v>
      </c>
      <c r="F58" s="18">
        <f t="shared" ref="F58:F67" si="7">F57-D58</f>
        <v>782216.26018749864</v>
      </c>
    </row>
    <row r="59" spans="1:6" x14ac:dyDescent="0.4">
      <c r="A59" s="16">
        <v>52</v>
      </c>
      <c r="B59" s="17">
        <v>46784</v>
      </c>
      <c r="C59" s="18">
        <f t="shared" si="1"/>
        <v>87638.800266221908</v>
      </c>
      <c r="D59" s="18">
        <f t="shared" si="5"/>
        <v>86335.106499242742</v>
      </c>
      <c r="E59" s="18">
        <f t="shared" si="6"/>
        <v>1303.6937669791635</v>
      </c>
      <c r="F59" s="18">
        <f t="shared" si="7"/>
        <v>695881.15368825593</v>
      </c>
    </row>
    <row r="60" spans="1:6" x14ac:dyDescent="0.4">
      <c r="A60" s="16">
        <v>53</v>
      </c>
      <c r="B60" s="17">
        <v>46813</v>
      </c>
      <c r="C60" s="18">
        <f t="shared" si="1"/>
        <v>87638.800266221908</v>
      </c>
      <c r="D60" s="18">
        <f t="shared" si="5"/>
        <v>86478.998343408137</v>
      </c>
      <c r="E60" s="18">
        <f t="shared" si="6"/>
        <v>1159.8019228137589</v>
      </c>
      <c r="F60" s="18">
        <f t="shared" si="7"/>
        <v>609402.15534484782</v>
      </c>
    </row>
    <row r="61" spans="1:6" x14ac:dyDescent="0.4">
      <c r="A61" s="16">
        <v>54</v>
      </c>
      <c r="B61" s="17">
        <v>46844</v>
      </c>
      <c r="C61" s="18">
        <f t="shared" si="1"/>
        <v>87638.800266221908</v>
      </c>
      <c r="D61" s="18">
        <f t="shared" si="5"/>
        <v>86623.130007313812</v>
      </c>
      <c r="E61" s="18">
        <f t="shared" si="6"/>
        <v>1015.6702589080788</v>
      </c>
      <c r="F61" s="18">
        <f t="shared" si="7"/>
        <v>522779.02533753403</v>
      </c>
    </row>
    <row r="62" spans="1:6" x14ac:dyDescent="0.4">
      <c r="A62" s="16">
        <v>55</v>
      </c>
      <c r="B62" s="17">
        <v>46874</v>
      </c>
      <c r="C62" s="18">
        <f t="shared" si="1"/>
        <v>87638.800266221908</v>
      </c>
      <c r="D62" s="18">
        <f t="shared" si="5"/>
        <v>86767.501890659347</v>
      </c>
      <c r="E62" s="18">
        <f t="shared" si="6"/>
        <v>871.29837556255575</v>
      </c>
      <c r="F62" s="18">
        <f t="shared" si="7"/>
        <v>436011.52344687469</v>
      </c>
    </row>
    <row r="63" spans="1:6" x14ac:dyDescent="0.4">
      <c r="A63" s="16">
        <v>56</v>
      </c>
      <c r="B63" s="17">
        <v>46905</v>
      </c>
      <c r="C63" s="18">
        <f t="shared" si="1"/>
        <v>87638.800266221908</v>
      </c>
      <c r="D63" s="18">
        <f t="shared" si="5"/>
        <v>86912.114393810451</v>
      </c>
      <c r="E63" s="18">
        <f t="shared" si="6"/>
        <v>726.68587241145678</v>
      </c>
      <c r="F63" s="18">
        <f t="shared" si="7"/>
        <v>349099.40905306424</v>
      </c>
    </row>
    <row r="64" spans="1:6" x14ac:dyDescent="0.4">
      <c r="A64" s="16">
        <v>57</v>
      </c>
      <c r="B64" s="17">
        <v>46935</v>
      </c>
      <c r="C64" s="18">
        <f t="shared" si="1"/>
        <v>87638.800266221908</v>
      </c>
      <c r="D64" s="18">
        <f t="shared" si="5"/>
        <v>87056.967917800124</v>
      </c>
      <c r="E64" s="18">
        <f t="shared" si="6"/>
        <v>581.83234842177274</v>
      </c>
      <c r="F64" s="18">
        <f t="shared" si="7"/>
        <v>262042.44113526412</v>
      </c>
    </row>
    <row r="65" spans="1:6" x14ac:dyDescent="0.4">
      <c r="A65" s="16">
        <v>58</v>
      </c>
      <c r="B65" s="17">
        <v>46966</v>
      </c>
      <c r="C65" s="18">
        <f t="shared" si="1"/>
        <v>87638.800266221908</v>
      </c>
      <c r="D65" s="18">
        <f t="shared" si="5"/>
        <v>87202.062864329797</v>
      </c>
      <c r="E65" s="18">
        <f t="shared" si="6"/>
        <v>436.73740189210582</v>
      </c>
      <c r="F65" s="18">
        <f t="shared" si="7"/>
        <v>174840.37827093434</v>
      </c>
    </row>
    <row r="66" spans="1:6" x14ac:dyDescent="0.4">
      <c r="A66" s="16">
        <v>59</v>
      </c>
      <c r="B66" s="17">
        <v>46997</v>
      </c>
      <c r="C66" s="18">
        <f t="shared" si="1"/>
        <v>87638.800266221908</v>
      </c>
      <c r="D66" s="18">
        <f t="shared" si="5"/>
        <v>87347.399635770344</v>
      </c>
      <c r="E66" s="18">
        <f t="shared" si="6"/>
        <v>291.40063045155608</v>
      </c>
      <c r="F66" s="18">
        <f t="shared" si="7"/>
        <v>87492.978635163992</v>
      </c>
    </row>
    <row r="67" spans="1:6" x14ac:dyDescent="0.4">
      <c r="A67" s="16">
        <v>60</v>
      </c>
      <c r="B67" s="17">
        <v>47027</v>
      </c>
      <c r="C67" s="18">
        <f t="shared" si="1"/>
        <v>87638.800266221908</v>
      </c>
      <c r="D67" s="18">
        <f t="shared" si="5"/>
        <v>87492.978635163294</v>
      </c>
      <c r="E67" s="18">
        <f t="shared" si="6"/>
        <v>145.82163105860553</v>
      </c>
      <c r="F67" s="18">
        <f t="shared" si="7"/>
        <v>6.9849193096160889E-10</v>
      </c>
    </row>
    <row r="68" spans="1:6" x14ac:dyDescent="0.4">
      <c r="A68" s="19"/>
    </row>
    <row r="69" spans="1:6" x14ac:dyDescent="0.4">
      <c r="A69" s="19"/>
    </row>
    <row r="70" spans="1:6" x14ac:dyDescent="0.4">
      <c r="A70" s="19"/>
    </row>
    <row r="71" spans="1:6" x14ac:dyDescent="0.4">
      <c r="A71" s="19"/>
    </row>
    <row r="72" spans="1:6" x14ac:dyDescent="0.4">
      <c r="A72" s="19"/>
    </row>
    <row r="73" spans="1:6" x14ac:dyDescent="0.4">
      <c r="A73" s="19"/>
    </row>
    <row r="74" spans="1:6" x14ac:dyDescent="0.4">
      <c r="A74" s="19"/>
    </row>
    <row r="75" spans="1:6" x14ac:dyDescent="0.4">
      <c r="A75" s="19"/>
    </row>
    <row r="76" spans="1:6" x14ac:dyDescent="0.4">
      <c r="A76" s="19"/>
    </row>
    <row r="77" spans="1:6" x14ac:dyDescent="0.4">
      <c r="A77" s="19"/>
    </row>
    <row r="78" spans="1:6" x14ac:dyDescent="0.4">
      <c r="A78" s="19"/>
    </row>
    <row r="79" spans="1:6" x14ac:dyDescent="0.4">
      <c r="A79" s="19"/>
    </row>
    <row r="80" spans="1:6" x14ac:dyDescent="0.4">
      <c r="A80" s="19"/>
    </row>
    <row r="81" spans="1:1" x14ac:dyDescent="0.4">
      <c r="A81" s="19"/>
    </row>
    <row r="82" spans="1:1" x14ac:dyDescent="0.4">
      <c r="A82" s="19"/>
    </row>
    <row r="83" spans="1:1" x14ac:dyDescent="0.4">
      <c r="A83" s="19"/>
    </row>
    <row r="84" spans="1:1" x14ac:dyDescent="0.4">
      <c r="A84" s="19"/>
    </row>
    <row r="85" spans="1:1" x14ac:dyDescent="0.4">
      <c r="A85" s="19"/>
    </row>
    <row r="86" spans="1:1" x14ac:dyDescent="0.4">
      <c r="A86" s="19"/>
    </row>
    <row r="87" spans="1:1" x14ac:dyDescent="0.4">
      <c r="A87" s="19"/>
    </row>
    <row r="88" spans="1:1" x14ac:dyDescent="0.4">
      <c r="A88" s="19"/>
    </row>
    <row r="89" spans="1:1" x14ac:dyDescent="0.4">
      <c r="A89" s="19"/>
    </row>
    <row r="90" spans="1:1" x14ac:dyDescent="0.4">
      <c r="A90" s="19"/>
    </row>
    <row r="91" spans="1:1" x14ac:dyDescent="0.4">
      <c r="A91" s="19"/>
    </row>
    <row r="92" spans="1:1" x14ac:dyDescent="0.4">
      <c r="A92" s="19"/>
    </row>
    <row r="93" spans="1:1" x14ac:dyDescent="0.4">
      <c r="A93" s="19"/>
    </row>
    <row r="94" spans="1:1" x14ac:dyDescent="0.4">
      <c r="A94" s="19"/>
    </row>
    <row r="95" spans="1:1" x14ac:dyDescent="0.4">
      <c r="A95" s="19"/>
    </row>
    <row r="96" spans="1:1" x14ac:dyDescent="0.4">
      <c r="A96" s="19"/>
    </row>
    <row r="97" spans="1:1" x14ac:dyDescent="0.4">
      <c r="A97" s="19"/>
    </row>
    <row r="98" spans="1:1" x14ac:dyDescent="0.4">
      <c r="A98" s="19"/>
    </row>
    <row r="99" spans="1:1" x14ac:dyDescent="0.4">
      <c r="A99" s="19"/>
    </row>
    <row r="100" spans="1:1" x14ac:dyDescent="0.4">
      <c r="A100" s="19"/>
    </row>
    <row r="101" spans="1:1" x14ac:dyDescent="0.4">
      <c r="A101" s="19"/>
    </row>
    <row r="102" spans="1:1" x14ac:dyDescent="0.4">
      <c r="A102" s="19"/>
    </row>
    <row r="103" spans="1:1" x14ac:dyDescent="0.4">
      <c r="A103" s="19"/>
    </row>
    <row r="104" spans="1:1" x14ac:dyDescent="0.4">
      <c r="A104" s="19"/>
    </row>
    <row r="105" spans="1:1" x14ac:dyDescent="0.4">
      <c r="A105" s="19"/>
    </row>
    <row r="106" spans="1:1" x14ac:dyDescent="0.4">
      <c r="A106" s="19"/>
    </row>
    <row r="107" spans="1:1" x14ac:dyDescent="0.4">
      <c r="A107" s="19"/>
    </row>
    <row r="108" spans="1:1" x14ac:dyDescent="0.4">
      <c r="A108" s="19"/>
    </row>
    <row r="109" spans="1:1" x14ac:dyDescent="0.4">
      <c r="A109" s="19"/>
    </row>
    <row r="110" spans="1:1" x14ac:dyDescent="0.4">
      <c r="A110" s="19"/>
    </row>
    <row r="111" spans="1:1" x14ac:dyDescent="0.4">
      <c r="A111" s="19"/>
    </row>
    <row r="112" spans="1:1" x14ac:dyDescent="0.4">
      <c r="A112" s="19"/>
    </row>
    <row r="113" spans="1:1" x14ac:dyDescent="0.4">
      <c r="A113" s="19"/>
    </row>
    <row r="114" spans="1:1" x14ac:dyDescent="0.4">
      <c r="A114" s="19"/>
    </row>
    <row r="115" spans="1:1" x14ac:dyDescent="0.4">
      <c r="A115" s="19"/>
    </row>
    <row r="116" spans="1:1" x14ac:dyDescent="0.4">
      <c r="A116" s="19"/>
    </row>
    <row r="117" spans="1:1" x14ac:dyDescent="0.4">
      <c r="A117" s="19"/>
    </row>
    <row r="118" spans="1:1" x14ac:dyDescent="0.4">
      <c r="A118" s="19"/>
    </row>
    <row r="119" spans="1:1" x14ac:dyDescent="0.4">
      <c r="A119" s="19"/>
    </row>
    <row r="120" spans="1:1" x14ac:dyDescent="0.4">
      <c r="A120" s="19"/>
    </row>
    <row r="121" spans="1:1" x14ac:dyDescent="0.4">
      <c r="A121" s="19"/>
    </row>
  </sheetData>
  <mergeCells count="6">
    <mergeCell ref="B3:C3"/>
    <mergeCell ref="E4:F4"/>
    <mergeCell ref="B5:C5"/>
    <mergeCell ref="E5:F5"/>
    <mergeCell ref="E3:F3"/>
    <mergeCell ref="B4:C4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2022-01-04T07:48:44Z</cp:lastPrinted>
  <dcterms:created xsi:type="dcterms:W3CDTF">2022-01-04T05:36:14Z</dcterms:created>
  <dcterms:modified xsi:type="dcterms:W3CDTF">2023-11-09T00:34:00Z</dcterms:modified>
</cp:coreProperties>
</file>